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75" windowWidth="14025" windowHeight="10545" tabRatio="849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<sst xmlns="http://schemas.openxmlformats.org/spreadsheetml/2006/main" count="143" uniqueCount="117">
  <si>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</si>
  <si>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</si>
  <si>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</si>
  <si>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</si>
  <si>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</si>
  <si>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</si>
  <si>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</si>
  <si>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</si>
  <si>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</si>
  <si>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</si>
  <si>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</si>
  <si>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</si>
  <si>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</si>
  <si>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</si>
  <si>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</si>
  <si>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</si>
  <si>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</si>
  <si>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</si>
  <si>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</si>
  <si>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</si>
  <si>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</si>
  <si>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</si>
  <si>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</si>
  <si>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</si>
  <si>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</si>
  <si>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</si>
  <si>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</si>
  <si>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</si>
  <si>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</si>
  <si>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</si>
  <si>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</si>
  <si>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</si>
  <si>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</si>
  <si>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</si>
  <si>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</si>
  <si>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</si>
  <si>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</si>
  <si>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</si>
  <si>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</si>
  <si>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</si>
  <si>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</si>
  <si>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</si>
  <si>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</si>
  <si>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</si>
  <si>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</si>
  <si>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</si>
  <si>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</si>
  <si>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</si>
  <si>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</si>
  <si>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</si>
  <si>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</si>
  <si>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</si>
  <si>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</si>
  <si>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</si>
  <si>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</si>
  <si>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</si>
  <si>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</si>
  <si>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</si>
  <si>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</si>
  <si>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</si>
  <si>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</si>
  <si>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</si>
  <si>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</si>
  <si>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</si>
  <si>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</si>
  <si>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</si>
  <si>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</si>
  <si>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</si>
  <si>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</si>
  <si>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</si>
  <si>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</si>
  <si>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</si>
  <si>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</si>
  <si>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</si>
  <si>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</si>
  <si>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</si>
  <si>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</si>
  <si>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</si>
  <si>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</si>
  <si>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</si>
  <si>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</si>
  <si>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</si>
  <si>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</si>
  <si>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</si>
  <si>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</si>
  <si>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</si>
  <si>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10</t>
  </si>
  <si>
    <t>11</t>
  </si>
  <si>
    <t>09</t>
  </si>
  <si>
    <t>Открытое акционерное общество "АККОНД"</t>
  </si>
  <si>
    <t>31</t>
  </si>
  <si>
    <t>2011</t>
  </si>
  <si>
    <t>00361790</t>
  </si>
  <si>
    <t>2126000147</t>
  </si>
  <si>
    <t>15.82</t>
  </si>
  <si>
    <t>47</t>
  </si>
  <si>
    <t>16</t>
  </si>
  <si>
    <t xml:space="preserve">384 </t>
  </si>
  <si>
    <t>пищевая промышленность</t>
  </si>
  <si>
    <t>ОАО  /  частная</t>
  </si>
  <si>
    <t>428022, г. Чебоксары, Складской проезд, 16</t>
  </si>
  <si>
    <t xml:space="preserve">Единица измерения: тыс. руб. </t>
  </si>
  <si>
    <t xml:space="preserve">В.Н.Иванов </t>
  </si>
  <si>
    <t>Т.К.Семенова</t>
  </si>
  <si>
    <t>Код</t>
  </si>
  <si>
    <t>12</t>
  </si>
  <si>
    <t>31 декабря</t>
  </si>
  <si>
    <r>
      <t>На</t>
    </r>
    <r>
      <rPr>
        <b/>
        <sz val="8"/>
        <rFont val="Arial"/>
        <family val="2"/>
      </rPr>
      <t xml:space="preserve">  31 декабря</t>
    </r>
  </si>
  <si>
    <t>марта</t>
  </si>
  <si>
    <t>23</t>
  </si>
  <si>
    <t>1.1</t>
  </si>
  <si>
    <t>2.1</t>
  </si>
  <si>
    <t>3.1</t>
  </si>
  <si>
    <t>1.5; 2.2</t>
  </si>
  <si>
    <t>4.1</t>
  </si>
  <si>
    <t>5.1</t>
  </si>
  <si>
    <t>5.3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</si>
</sst>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</numFmts>
  <fonts count="1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8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18" xfId="18" applyNumberFormat="1" applyFont="1" applyBorder="1" applyAlignment="1">
      <alignment horizontal="center"/>
    </xf>
    <xf numFmtId="164" fontId="1" fillId="0" borderId="19" xfId="18" applyNumberFormat="1" applyFont="1" applyBorder="1" applyAlignment="1">
      <alignment horizontal="center"/>
    </xf>
    <xf numFmtId="164" fontId="1" fillId="0" borderId="35" xfId="18" applyNumberFormat="1" applyFont="1" applyBorder="1" applyAlignment="1">
      <alignment horizontal="center"/>
    </xf>
    <xf numFmtId="164" fontId="1" fillId="0" borderId="3" xfId="18" applyNumberFormat="1" applyFont="1" applyBorder="1" applyAlignment="1">
      <alignment horizontal="center"/>
    </xf>
    <xf numFmtId="164" fontId="1" fillId="0" borderId="0" xfId="18" applyNumberFormat="1" applyFont="1" applyBorder="1" applyAlignment="1">
      <alignment horizontal="center"/>
    </xf>
    <xf numFmtId="164" fontId="1" fillId="0" borderId="36" xfId="18" applyNumberFormat="1" applyFont="1" applyBorder="1" applyAlignment="1">
      <alignment horizontal="center"/>
    </xf>
    <xf numFmtId="164" fontId="1" fillId="0" borderId="2" xfId="18" applyNumberFormat="1" applyFont="1" applyBorder="1" applyAlignment="1">
      <alignment horizontal="center"/>
    </xf>
    <xf numFmtId="164" fontId="1" fillId="0" borderId="8" xfId="18" applyNumberFormat="1" applyFont="1" applyBorder="1" applyAlignment="1">
      <alignment horizontal="center"/>
    </xf>
    <xf numFmtId="164" fontId="1" fillId="0" borderId="30" xfId="18" applyNumberFormat="1" applyFont="1" applyBorder="1" applyAlignment="1">
      <alignment horizontal="center"/>
    </xf>
    <xf numFmtId="164" fontId="1" fillId="0" borderId="5" xfId="18" applyNumberFormat="1" applyFont="1" applyBorder="1" applyAlignment="1">
      <alignment horizontal="center"/>
    </xf>
    <xf numFmtId="164" fontId="1" fillId="0" borderId="4" xfId="18" applyNumberFormat="1" applyFont="1" applyBorder="1" applyAlignment="1">
      <alignment horizontal="center"/>
    </xf>
    <xf numFmtId="164" fontId="1" fillId="0" borderId="26" xfId="18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9" xfId="18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6" xfId="18" applyNumberFormat="1" applyFont="1" applyBorder="1" applyAlignment="1">
      <alignment horizontal="center" vertical="center"/>
    </xf>
    <xf numFmtId="164" fontId="1" fillId="0" borderId="10" xfId="18" applyNumberFormat="1" applyFont="1" applyBorder="1" applyAlignment="1">
      <alignment horizontal="center" vertical="center"/>
    </xf>
    <xf numFmtId="164" fontId="1" fillId="0" borderId="11" xfId="18" applyNumberFormat="1" applyFont="1" applyBorder="1" applyAlignment="1">
      <alignment horizontal="center" vertical="center"/>
    </xf>
    <xf numFmtId="164" fontId="1" fillId="0" borderId="34" xfId="18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3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6" fillId="0" borderId="13" xfId="18" applyNumberFormat="1" applyFont="1" applyBorder="1" applyAlignment="1">
      <alignment horizontal="center"/>
    </xf>
    <xf numFmtId="164" fontId="6" fillId="0" borderId="14" xfId="18" applyNumberFormat="1" applyFont="1" applyBorder="1" applyAlignment="1">
      <alignment horizontal="center"/>
    </xf>
    <xf numFmtId="164" fontId="6" fillId="0" borderId="37" xfId="18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6" fillId="0" borderId="13" xfId="18" applyNumberFormat="1" applyFont="1" applyBorder="1" applyAlignment="1">
      <alignment horizontal="center" vertical="center"/>
    </xf>
    <xf numFmtId="164" fontId="6" fillId="0" borderId="14" xfId="18" applyNumberFormat="1" applyFont="1" applyBorder="1" applyAlignment="1">
      <alignment horizontal="center" vertical="center"/>
    </xf>
    <xf numFmtId="164" fontId="6" fillId="0" borderId="37" xfId="18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8" xfId="0" applyNumberFormat="1" applyFont="1" applyBorder="1" applyAlignment="1">
      <alignment horizontal="left"/>
    </xf>
    <xf numFmtId="0" fontId="8" fillId="0" borderId="0" xfId="0" applyFont="1" applyFill="1" applyAlignment="1">
      <alignment horizontal="justify" wrapText="1"/>
    </xf>
    <xf numFmtId="0" fontId="2" fillId="0" borderId="0" xfId="0" applyFont="1" applyAlignment="1">
      <alignment/>
    </xf>
    <xf numFmtId="49" fontId="11" fillId="0" borderId="7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4"/>
  <sheetViews>
    <sheetView tabSelected="1" workbookViewId="0" topLeftCell="A34">
      <selection activeCell="AF17" sqref="AF17"/>
    </sheetView>
  </sheetViews>
  <sheetFormatPr defaultColWidth="9.00390625" defaultRowHeight="12.75"/>
  <cols>
    <col min="1" max="6" width="0.875" style="1" customWidth="1"/>
    <col min="7" max="8" width="0.875" style="1" hidden="1" customWidth="1"/>
    <col min="9" max="11" width="0.875" style="1" customWidth="1"/>
    <col min="12" max="12" width="1.625" style="1" customWidth="1"/>
    <col min="13" max="62" width="0.875" style="1" customWidth="1"/>
    <col min="63" max="63" width="0.37109375" style="1" customWidth="1"/>
    <col min="64" max="64" width="0.875" style="1" hidden="1" customWidth="1"/>
    <col min="65" max="65" width="0.6171875" style="1" customWidth="1"/>
    <col min="66" max="69" width="0.875" style="1" hidden="1" customWidth="1"/>
    <col min="70" max="81" width="0.875" style="1" customWidth="1"/>
    <col min="82" max="82" width="0.74609375" style="1" customWidth="1"/>
    <col min="83" max="83" width="0.875" style="1" hidden="1" customWidth="1"/>
    <col min="84" max="85" width="0.875" style="1" customWidth="1"/>
    <col min="86" max="86" width="2.375" style="1" customWidth="1"/>
    <col min="87" max="115" width="0.875" style="1" customWidth="1"/>
    <col min="116" max="116" width="1.75390625" style="1" customWidth="1"/>
    <col min="117" max="117" width="0.875" style="1" hidden="1" customWidth="1"/>
    <col min="118" max="16384" width="0.875" style="1" customWidth="1"/>
  </cols>
  <sheetData>
    <row r="1" spans="87:116" s="9" customFormat="1" ht="12.75" customHeight="1">
      <c r="CI1" s="208" t="s">
        <v>20</v>
      </c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</row>
    <row r="2" spans="87:116" s="9" customFormat="1" ht="12.75" customHeight="1">
      <c r="CI2" s="208" t="s">
        <v>21</v>
      </c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</row>
    <row r="3" spans="87:116" s="9" customFormat="1" ht="12.75" customHeight="1">
      <c r="CI3" s="208" t="s">
        <v>22</v>
      </c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</row>
    <row r="4" spans="87:116" s="9" customFormat="1" ht="12.75" customHeight="1">
      <c r="CI4" s="208" t="s">
        <v>23</v>
      </c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</row>
    <row r="6" ht="24" customHeight="1"/>
    <row r="7" spans="1:96" s="7" customFormat="1" ht="1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2"/>
    </row>
    <row r="8" spans="1:117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17</v>
      </c>
      <c r="AB8" s="7"/>
      <c r="AC8" s="24" t="s">
        <v>106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56">
        <v>20</v>
      </c>
      <c r="AU8" s="56"/>
      <c r="AV8" s="56"/>
      <c r="AW8" s="56"/>
      <c r="AX8" s="57" t="s">
        <v>87</v>
      </c>
      <c r="AY8" s="57"/>
      <c r="AZ8" s="57"/>
      <c r="BA8" s="57"/>
      <c r="BB8" s="7" t="s">
        <v>19</v>
      </c>
      <c r="BD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58" t="s">
        <v>0</v>
      </c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60"/>
    </row>
    <row r="9" spans="94:117" s="2" customFormat="1" ht="12">
      <c r="CP9" s="3" t="s">
        <v>2</v>
      </c>
      <c r="CR9" s="61" t="s">
        <v>1</v>
      </c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3"/>
    </row>
    <row r="10" spans="94:117" s="2" customFormat="1" ht="12">
      <c r="CP10" s="3" t="s">
        <v>3</v>
      </c>
      <c r="CR10" s="64" t="s">
        <v>90</v>
      </c>
      <c r="CS10" s="65"/>
      <c r="CT10" s="65"/>
      <c r="CU10" s="65"/>
      <c r="CV10" s="65"/>
      <c r="CW10" s="65"/>
      <c r="CX10" s="66"/>
      <c r="CY10" s="67" t="s">
        <v>105</v>
      </c>
      <c r="CZ10" s="65"/>
      <c r="DA10" s="65"/>
      <c r="DB10" s="65"/>
      <c r="DC10" s="65"/>
      <c r="DD10" s="65"/>
      <c r="DE10" s="65"/>
      <c r="DF10" s="66"/>
      <c r="DG10" s="67" t="s">
        <v>91</v>
      </c>
      <c r="DH10" s="65"/>
      <c r="DI10" s="65"/>
      <c r="DJ10" s="65"/>
      <c r="DK10" s="65"/>
      <c r="DL10" s="65"/>
      <c r="DM10" s="68"/>
    </row>
    <row r="11" spans="1:117" s="2" customFormat="1" ht="12.75">
      <c r="A11" s="2" t="s">
        <v>8</v>
      </c>
      <c r="N11" s="69" t="s">
        <v>89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P11" s="3" t="s">
        <v>4</v>
      </c>
      <c r="CR11" s="64" t="s">
        <v>92</v>
      </c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8"/>
    </row>
    <row r="12" spans="1:117" s="2" customFormat="1" ht="12">
      <c r="A12" s="2" t="s">
        <v>9</v>
      </c>
      <c r="CP12" s="3" t="s">
        <v>5</v>
      </c>
      <c r="CR12" s="64" t="s">
        <v>93</v>
      </c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8"/>
    </row>
    <row r="13" spans="1:117" s="2" customFormat="1" ht="12" customHeight="1">
      <c r="A13" s="6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3" t="s">
        <v>10</v>
      </c>
      <c r="CR13" s="70" t="s">
        <v>94</v>
      </c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2"/>
    </row>
    <row r="14" spans="1:117" s="2" customFormat="1" ht="12" customHeight="1">
      <c r="A14" s="6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6" t="s">
        <v>98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4"/>
      <c r="CJ14" s="4"/>
      <c r="CK14" s="4"/>
      <c r="CL14" s="4"/>
      <c r="CM14" s="4"/>
      <c r="CN14" s="4"/>
      <c r="CO14" s="4"/>
      <c r="CP14" s="3" t="s">
        <v>11</v>
      </c>
      <c r="CR14" s="73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5"/>
    </row>
    <row r="15" spans="1:117" s="2" customFormat="1" ht="12" customHeight="1">
      <c r="A15" s="2" t="s">
        <v>14</v>
      </c>
      <c r="BA15" s="76" t="s">
        <v>99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4"/>
      <c r="CP15" s="4"/>
      <c r="CR15" s="70" t="s">
        <v>95</v>
      </c>
      <c r="CS15" s="71"/>
      <c r="CT15" s="71"/>
      <c r="CU15" s="71"/>
      <c r="CV15" s="71"/>
      <c r="CW15" s="71"/>
      <c r="CX15" s="71"/>
      <c r="CY15" s="71"/>
      <c r="CZ15" s="71"/>
      <c r="DA15" s="71"/>
      <c r="DB15" s="77"/>
      <c r="DC15" s="79" t="s">
        <v>96</v>
      </c>
      <c r="DD15" s="71"/>
      <c r="DE15" s="71"/>
      <c r="DF15" s="71"/>
      <c r="DG15" s="71"/>
      <c r="DH15" s="71"/>
      <c r="DI15" s="71"/>
      <c r="DJ15" s="71"/>
      <c r="DK15" s="71"/>
      <c r="DL15" s="71"/>
      <c r="DM15" s="72"/>
    </row>
    <row r="16" spans="1:117" s="2" customFormat="1" ht="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23"/>
      <c r="CP16" s="3" t="s">
        <v>6</v>
      </c>
      <c r="CR16" s="73"/>
      <c r="CS16" s="74"/>
      <c r="CT16" s="74"/>
      <c r="CU16" s="74"/>
      <c r="CV16" s="74"/>
      <c r="CW16" s="74"/>
      <c r="CX16" s="74"/>
      <c r="CY16" s="74"/>
      <c r="CZ16" s="74"/>
      <c r="DA16" s="74"/>
      <c r="DB16" s="78"/>
      <c r="DC16" s="80"/>
      <c r="DD16" s="74"/>
      <c r="DE16" s="74"/>
      <c r="DF16" s="74"/>
      <c r="DG16" s="74"/>
      <c r="DH16" s="74"/>
      <c r="DI16" s="74"/>
      <c r="DJ16" s="74"/>
      <c r="DK16" s="74"/>
      <c r="DL16" s="74"/>
      <c r="DM16" s="75"/>
    </row>
    <row r="17" spans="1:117" s="2" customFormat="1" ht="12.75" thickBot="1">
      <c r="A17" s="2" t="s">
        <v>101</v>
      </c>
      <c r="CP17" s="3" t="s">
        <v>7</v>
      </c>
      <c r="CR17" s="82" t="s">
        <v>97</v>
      </c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4"/>
    </row>
    <row r="18" spans="1:93" s="2" customFormat="1" ht="14.25" customHeight="1">
      <c r="A18" s="2" t="s">
        <v>15</v>
      </c>
      <c r="Z18" s="76" t="s">
        <v>100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</row>
    <row r="19" spans="1:93" s="2" customFormat="1" ht="1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</row>
    <row r="20" ht="24" customHeight="1">
      <c r="CD20" s="14"/>
    </row>
    <row r="21" spans="1:117" ht="19.5" customHeight="1">
      <c r="A21" s="85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94" t="s">
        <v>25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4" t="s">
        <v>104</v>
      </c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105"/>
      <c r="BU21" s="109" t="s">
        <v>107</v>
      </c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7"/>
      <c r="CJ21" s="100" t="s">
        <v>27</v>
      </c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2"/>
      <c r="CY21" s="100" t="s">
        <v>27</v>
      </c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</row>
    <row r="22" spans="1:117" ht="14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6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106"/>
      <c r="BU22" s="103">
        <v>20</v>
      </c>
      <c r="BV22" s="103"/>
      <c r="BW22" s="103"/>
      <c r="BX22" s="103"/>
      <c r="BY22" s="103"/>
      <c r="BZ22" s="103"/>
      <c r="CA22" s="104" t="s">
        <v>87</v>
      </c>
      <c r="CB22" s="104"/>
      <c r="CC22" s="104"/>
      <c r="CD22" s="104"/>
      <c r="CE22" s="10" t="s">
        <v>26</v>
      </c>
      <c r="CF22" s="10"/>
      <c r="CG22" s="10"/>
      <c r="CH22" s="10"/>
      <c r="CI22" s="11"/>
      <c r="CJ22" s="10"/>
      <c r="CK22" s="10"/>
      <c r="CL22" s="103">
        <v>20</v>
      </c>
      <c r="CM22" s="103"/>
      <c r="CN22" s="103"/>
      <c r="CO22" s="103"/>
      <c r="CP22" s="108" t="s">
        <v>86</v>
      </c>
      <c r="CQ22" s="108"/>
      <c r="CR22" s="108"/>
      <c r="CS22" s="108"/>
      <c r="CT22" s="10" t="s">
        <v>28</v>
      </c>
      <c r="CU22" s="10"/>
      <c r="CV22" s="10"/>
      <c r="CW22" s="10"/>
      <c r="CX22" s="10"/>
      <c r="CY22" s="13"/>
      <c r="CZ22" s="10"/>
      <c r="DA22" s="103">
        <v>20</v>
      </c>
      <c r="DB22" s="103"/>
      <c r="DC22" s="103"/>
      <c r="DD22" s="103"/>
      <c r="DE22" s="108" t="s">
        <v>88</v>
      </c>
      <c r="DF22" s="108"/>
      <c r="DG22" s="108"/>
      <c r="DH22" s="108"/>
      <c r="DI22" s="10" t="s">
        <v>29</v>
      </c>
      <c r="DJ22" s="10"/>
      <c r="DK22" s="10"/>
      <c r="DL22" s="10"/>
      <c r="DM22" s="11"/>
    </row>
    <row r="23" spans="1:117" ht="7.5" customHeight="1" thickBo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8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10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6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8"/>
    </row>
    <row r="24" spans="1:117" ht="19.5" customHeight="1">
      <c r="A24" s="109" t="s">
        <v>110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8" t="s">
        <v>30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00">
        <v>1110</v>
      </c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2"/>
      <c r="BU24" s="120">
        <v>12750</v>
      </c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1"/>
      <c r="CJ24" s="120">
        <v>12988</v>
      </c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9">
        <f>9396+1077</f>
        <v>10473</v>
      </c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1"/>
    </row>
    <row r="25" spans="1:117" ht="19.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26" t="s">
        <v>31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46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8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3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32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4"/>
    </row>
    <row r="26" spans="1:117" ht="19.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2"/>
      <c r="N26" s="128" t="s">
        <v>32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43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5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5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35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7"/>
    </row>
    <row r="27" spans="1:117" ht="19.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15"/>
      <c r="N27" s="144" t="s">
        <v>33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28">
        <v>1120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30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6"/>
      <c r="CJ27" s="28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30"/>
      <c r="CY27" s="138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40"/>
    </row>
    <row r="28" spans="1:117" ht="19.5" customHeight="1">
      <c r="A28" s="141" t="s">
        <v>111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15"/>
      <c r="N28" s="144" t="s">
        <v>34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28">
        <v>1130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30"/>
      <c r="BU28" s="145">
        <v>1310960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6"/>
      <c r="CJ28" s="147">
        <v>1135487</v>
      </c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6"/>
      <c r="CY28" s="138">
        <v>971650</v>
      </c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40"/>
    </row>
    <row r="29" spans="1:117" ht="22.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5"/>
      <c r="N29" s="149" t="s">
        <v>35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55">
        <v>1140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6"/>
      <c r="CJ29" s="28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30"/>
      <c r="CY29" s="138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40"/>
    </row>
    <row r="30" spans="1:117" ht="18" customHeight="1">
      <c r="A30" s="141" t="s">
        <v>112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15"/>
      <c r="N30" s="144" t="s">
        <v>36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28">
        <v>1150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30"/>
      <c r="BU30" s="145">
        <v>89296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6"/>
      <c r="CJ30" s="138">
        <v>138452</v>
      </c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48"/>
      <c r="CY30" s="138">
        <v>129950</v>
      </c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40"/>
    </row>
    <row r="31" spans="1:117" ht="21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15"/>
      <c r="N31" s="144" t="s">
        <v>37</v>
      </c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28">
        <v>1160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30"/>
      <c r="BU31" s="145">
        <v>881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6"/>
      <c r="CJ31" s="138">
        <v>902</v>
      </c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48"/>
      <c r="CY31" s="138">
        <v>878</v>
      </c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40"/>
    </row>
    <row r="32" spans="1:117" s="20" customFormat="1" ht="21" customHeight="1" thickBot="1">
      <c r="A32" s="152" t="s">
        <v>113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9"/>
      <c r="N32" s="155" t="s">
        <v>38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31">
        <v>1170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3"/>
      <c r="BU32" s="156">
        <v>482274</v>
      </c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7"/>
      <c r="CJ32" s="158">
        <f>216308</f>
        <v>216308</v>
      </c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60"/>
      <c r="CY32" s="158">
        <f>180907</f>
        <v>180907</v>
      </c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61"/>
    </row>
    <row r="33" spans="1:117" ht="19.5" customHeight="1" thickBo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12"/>
      <c r="N33" s="128" t="s">
        <v>39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52">
        <v>1100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150">
        <f>SUM(BU24:BU32)</f>
        <v>1896161</v>
      </c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1"/>
      <c r="CJ33" s="150">
        <f>SUM(CJ24:CJ32)</f>
        <v>1504137</v>
      </c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1"/>
      <c r="CY33" s="162">
        <f>SUM(CY24:DM32)</f>
        <v>1293858</v>
      </c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1"/>
    </row>
    <row r="34" spans="1:117" ht="13.5" customHeight="1">
      <c r="A34" s="112" t="s">
        <v>114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26" t="s">
        <v>40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46">
        <v>1210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8"/>
      <c r="BU34" s="122">
        <v>379423</v>
      </c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3"/>
      <c r="CJ34" s="122">
        <v>331350</v>
      </c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32">
        <f>199841-1077</f>
        <v>198764</v>
      </c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4"/>
    </row>
    <row r="35" spans="1:117" ht="12.7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12"/>
      <c r="N35" s="128" t="s">
        <v>41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43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5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5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35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7"/>
    </row>
    <row r="36" spans="1:117" ht="25.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3"/>
      <c r="M36" s="15"/>
      <c r="N36" s="149" t="s">
        <v>42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55">
        <v>1220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7"/>
      <c r="BU36" s="145">
        <v>9808</v>
      </c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6"/>
      <c r="CJ36" s="147">
        <v>6474</v>
      </c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6"/>
      <c r="CY36" s="138">
        <v>5951</v>
      </c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40"/>
    </row>
    <row r="37" spans="1:117" ht="19.5" customHeight="1">
      <c r="A37" s="141" t="s">
        <v>115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3"/>
      <c r="M37" s="15"/>
      <c r="N37" s="163" t="s">
        <v>43</v>
      </c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28">
        <v>1230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30"/>
      <c r="BU37" s="145">
        <v>425397</v>
      </c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6"/>
      <c r="CJ37" s="147">
        <v>337946</v>
      </c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6"/>
      <c r="CY37" s="138">
        <v>209602</v>
      </c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40"/>
    </row>
    <row r="38" spans="1:117" ht="19.5" customHeight="1">
      <c r="A38" s="141" t="s">
        <v>112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M38" s="15"/>
      <c r="N38" s="163" t="s">
        <v>36</v>
      </c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28">
        <v>1240</v>
      </c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30"/>
      <c r="BU38" s="145">
        <v>3792</v>
      </c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6"/>
      <c r="CJ38" s="147">
        <v>18103</v>
      </c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6"/>
      <c r="CY38" s="138">
        <v>5000</v>
      </c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40"/>
    </row>
    <row r="39" spans="1:117" ht="19.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  <c r="M39" s="15"/>
      <c r="N39" s="163" t="s">
        <v>44</v>
      </c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28">
        <v>1250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30"/>
      <c r="BU39" s="145">
        <v>1274664</v>
      </c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6"/>
      <c r="CJ39" s="147">
        <v>941851</v>
      </c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6"/>
      <c r="CY39" s="138">
        <v>689967</v>
      </c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40"/>
    </row>
    <row r="40" spans="1:117" s="20" customFormat="1" ht="19.5" customHeight="1" thickBot="1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9"/>
      <c r="N40" s="155" t="s">
        <v>45</v>
      </c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31">
        <v>1260</v>
      </c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3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7"/>
      <c r="CJ40" s="164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189"/>
    </row>
    <row r="41" spans="1:117" s="20" customFormat="1" ht="19.5" customHeight="1" thickBo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21"/>
      <c r="N41" s="165" t="s">
        <v>46</v>
      </c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34">
        <v>1200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166">
        <f>SUM(BU34:CI40)</f>
        <v>2093084</v>
      </c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7"/>
      <c r="CJ41" s="168">
        <f>SUM(CJ34:CX40)</f>
        <v>1635724</v>
      </c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7"/>
      <c r="CY41" s="168">
        <f>SUM(CY34:DM40)</f>
        <v>1109284</v>
      </c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7"/>
    </row>
    <row r="42" spans="1:117" ht="19.5" customHeight="1" thickBo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1"/>
      <c r="M42" s="15"/>
      <c r="N42" s="172" t="s">
        <v>47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52">
        <v>1600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4"/>
      <c r="BU42" s="173">
        <f>BU33+BU41</f>
        <v>3989245</v>
      </c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4"/>
      <c r="CJ42" s="175">
        <f>CJ33+CJ41</f>
        <v>3139861</v>
      </c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4"/>
      <c r="CY42" s="175">
        <f>CY33+CY41</f>
        <v>2403142</v>
      </c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4"/>
    </row>
    <row r="43" s="2" customFormat="1" ht="12">
      <c r="DM43" s="3" t="s">
        <v>48</v>
      </c>
    </row>
    <row r="44" s="2" customFormat="1" ht="78.75" customHeight="1">
      <c r="DM44" s="3"/>
    </row>
    <row r="45" spans="1:117" ht="19.5" customHeight="1">
      <c r="A45" s="85" t="s">
        <v>24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94" t="s">
        <v>25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4" t="s">
        <v>104</v>
      </c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105"/>
      <c r="BU45" s="109" t="s">
        <v>107</v>
      </c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7"/>
      <c r="CJ45" s="100" t="s">
        <v>27</v>
      </c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2"/>
      <c r="CY45" s="100" t="s">
        <v>27</v>
      </c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2"/>
    </row>
    <row r="46" spans="1:117" ht="14.2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96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6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106"/>
      <c r="BU46" s="103">
        <v>20</v>
      </c>
      <c r="BV46" s="103"/>
      <c r="BW46" s="103"/>
      <c r="BX46" s="103"/>
      <c r="BY46" s="103"/>
      <c r="BZ46" s="103"/>
      <c r="CA46" s="104" t="s">
        <v>87</v>
      </c>
      <c r="CB46" s="104"/>
      <c r="CC46" s="104"/>
      <c r="CD46" s="104"/>
      <c r="CE46" s="10" t="s">
        <v>26</v>
      </c>
      <c r="CF46" s="10"/>
      <c r="CG46" s="10"/>
      <c r="CH46" s="10"/>
      <c r="CI46" s="11"/>
      <c r="CJ46" s="10"/>
      <c r="CK46" s="10"/>
      <c r="CL46" s="103">
        <v>20</v>
      </c>
      <c r="CM46" s="103"/>
      <c r="CN46" s="103"/>
      <c r="CO46" s="103"/>
      <c r="CP46" s="108" t="s">
        <v>86</v>
      </c>
      <c r="CQ46" s="108"/>
      <c r="CR46" s="108"/>
      <c r="CS46" s="108"/>
      <c r="CT46" s="10" t="s">
        <v>28</v>
      </c>
      <c r="CU46" s="10"/>
      <c r="CV46" s="10"/>
      <c r="CW46" s="10"/>
      <c r="CX46" s="10"/>
      <c r="CY46" s="13"/>
      <c r="CZ46" s="10"/>
      <c r="DA46" s="103">
        <v>20</v>
      </c>
      <c r="DB46" s="103"/>
      <c r="DC46" s="103"/>
      <c r="DD46" s="103"/>
      <c r="DE46" s="108" t="s">
        <v>88</v>
      </c>
      <c r="DF46" s="108"/>
      <c r="DG46" s="108"/>
      <c r="DH46" s="108"/>
      <c r="DI46" s="10" t="s">
        <v>29</v>
      </c>
      <c r="DJ46" s="10"/>
      <c r="DK46" s="10"/>
      <c r="DL46" s="10"/>
      <c r="DM46" s="11"/>
    </row>
    <row r="47" spans="1:117" ht="7.5" customHeight="1" thickBo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  <c r="M47" s="98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8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8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6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8"/>
    </row>
    <row r="48" spans="1:117" ht="12.75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  <c r="M48" s="118" t="s">
        <v>49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00">
        <v>1310</v>
      </c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20">
        <v>446</v>
      </c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1"/>
      <c r="CJ48" s="120">
        <v>446</v>
      </c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40">
        <v>446</v>
      </c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178"/>
    </row>
    <row r="49" spans="1:117" ht="25.5" customHeigh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M49" s="126" t="s">
        <v>50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46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8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3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46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179"/>
    </row>
    <row r="50" spans="1:117" ht="25.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12"/>
      <c r="N50" s="181" t="s">
        <v>51</v>
      </c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43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5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5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43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180"/>
    </row>
    <row r="51" spans="1:117" ht="25.5" customHeigh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3"/>
      <c r="M51" s="15"/>
      <c r="N51" s="149" t="s">
        <v>52</v>
      </c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55">
        <v>1320</v>
      </c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7"/>
      <c r="BU51" s="176" t="s">
        <v>53</v>
      </c>
      <c r="BV51" s="176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163" t="s">
        <v>55</v>
      </c>
      <c r="CI51" s="182"/>
      <c r="CJ51" s="183" t="s">
        <v>53</v>
      </c>
      <c r="CK51" s="176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163" t="s">
        <v>54</v>
      </c>
      <c r="CX51" s="182"/>
      <c r="CY51" s="183" t="s">
        <v>53</v>
      </c>
      <c r="CZ51" s="176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163" t="s">
        <v>54</v>
      </c>
      <c r="DM51" s="177"/>
    </row>
    <row r="52" spans="1:117" ht="19.5" customHeight="1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3"/>
      <c r="M52" s="15"/>
      <c r="N52" s="144" t="s">
        <v>56</v>
      </c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28">
        <v>1340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30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30"/>
      <c r="CJ52" s="28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30"/>
      <c r="CY52" s="28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184"/>
    </row>
    <row r="53" spans="1:117" ht="19.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3"/>
      <c r="M53" s="15"/>
      <c r="N53" s="144" t="s">
        <v>57</v>
      </c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28">
        <v>1350</v>
      </c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30"/>
      <c r="BU53" s="145">
        <v>123770</v>
      </c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6"/>
      <c r="CJ53" s="147">
        <v>123770</v>
      </c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6"/>
      <c r="CY53" s="138">
        <v>123770</v>
      </c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40"/>
    </row>
    <row r="54" spans="1:117" ht="19.5" customHeight="1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3"/>
      <c r="M54" s="15"/>
      <c r="N54" s="144" t="s">
        <v>58</v>
      </c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28">
        <v>1360</v>
      </c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30"/>
      <c r="BU54" s="145">
        <v>61</v>
      </c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6"/>
      <c r="CJ54" s="147">
        <v>61</v>
      </c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6"/>
      <c r="CY54" s="138">
        <v>61</v>
      </c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40"/>
    </row>
    <row r="55" spans="1:117" s="20" customFormat="1" ht="27" customHeight="1" thickBo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4"/>
      <c r="M55" s="19"/>
      <c r="N55" s="187" t="s">
        <v>59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49">
        <v>1370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1"/>
      <c r="BU55" s="156">
        <v>3550241</v>
      </c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7"/>
      <c r="CJ55" s="188">
        <v>2742789</v>
      </c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7"/>
      <c r="CY55" s="158">
        <v>2073381</v>
      </c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61"/>
    </row>
    <row r="56" spans="1:117" ht="19.5" customHeight="1" thickBot="1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  <c r="M56" s="12"/>
      <c r="N56" s="128" t="s">
        <v>60</v>
      </c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52">
        <v>1300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150">
        <f>BU48+BU53+BU54+BU55</f>
        <v>3674518</v>
      </c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6"/>
      <c r="CJ56" s="162">
        <f>CJ48+CJ53+CJ54+CJ55</f>
        <v>2867066</v>
      </c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6"/>
      <c r="CY56" s="162">
        <f>CY48+CY53+CY54+CY55</f>
        <v>2197658</v>
      </c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6"/>
    </row>
    <row r="57" spans="1:117" ht="13.5" customHeight="1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4"/>
      <c r="M57" s="126" t="s">
        <v>61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46">
        <v>1410</v>
      </c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8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8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6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179"/>
    </row>
    <row r="58" spans="1:117" ht="12.7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12"/>
      <c r="N58" s="128" t="s">
        <v>62</v>
      </c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43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5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5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3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180"/>
    </row>
    <row r="59" spans="1:117" ht="19.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3"/>
      <c r="M59" s="15"/>
      <c r="N59" s="144" t="s">
        <v>63</v>
      </c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28">
        <v>1420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30"/>
      <c r="BU59" s="145">
        <v>34357</v>
      </c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6"/>
      <c r="CJ59" s="147">
        <v>22821</v>
      </c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6"/>
      <c r="CY59" s="138">
        <v>32140</v>
      </c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40"/>
    </row>
    <row r="60" spans="1:117" ht="19.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3"/>
      <c r="M60" s="15"/>
      <c r="N60" s="144" t="s">
        <v>64</v>
      </c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28">
        <v>1430</v>
      </c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30"/>
      <c r="CJ60" s="28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30"/>
      <c r="CY60" s="28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184"/>
    </row>
    <row r="61" spans="1:117" s="20" customFormat="1" ht="19.5" customHeight="1" thickBot="1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4"/>
      <c r="M61" s="19"/>
      <c r="N61" s="193" t="s">
        <v>65</v>
      </c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31">
        <v>1450</v>
      </c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3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3"/>
      <c r="CJ61" s="31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3"/>
      <c r="CY61" s="31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189"/>
    </row>
    <row r="62" spans="1:117" ht="19.5" customHeight="1" thickBot="1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3"/>
      <c r="M62" s="12"/>
      <c r="N62" s="128" t="s">
        <v>66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37">
        <v>1400</v>
      </c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9"/>
      <c r="BU62" s="190">
        <f>SUM(BU57:CI61)</f>
        <v>34357</v>
      </c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1"/>
      <c r="CJ62" s="192">
        <f>SUM(CJ57:CX61)</f>
        <v>22821</v>
      </c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1"/>
      <c r="CY62" s="192">
        <f>SUM(CY57:DM61)</f>
        <v>32140</v>
      </c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1"/>
    </row>
    <row r="63" spans="1:117" ht="13.5" customHeight="1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4"/>
      <c r="M63" s="126" t="s">
        <v>67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40">
        <v>1510</v>
      </c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2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8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6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179"/>
    </row>
    <row r="64" spans="1:117" ht="12.7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2"/>
      <c r="N64" s="128" t="s">
        <v>62</v>
      </c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43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5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5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3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180"/>
    </row>
    <row r="65" spans="1:117" ht="19.5" customHeight="1">
      <c r="A65" s="141" t="s">
        <v>116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3"/>
      <c r="M65" s="15"/>
      <c r="N65" s="144" t="s">
        <v>68</v>
      </c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28">
        <v>1520</v>
      </c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30"/>
      <c r="BU65" s="145">
        <v>280370</v>
      </c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6"/>
      <c r="CJ65" s="147">
        <v>249974</v>
      </c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6"/>
      <c r="CY65" s="138">
        <v>173344</v>
      </c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40"/>
    </row>
    <row r="66" spans="1:117" ht="19.5" customHeight="1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3"/>
      <c r="M66" s="15"/>
      <c r="N66" s="144" t="s">
        <v>69</v>
      </c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28">
        <v>1530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30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30"/>
      <c r="CJ66" s="28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30"/>
      <c r="CY66" s="28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184"/>
    </row>
    <row r="67" spans="1:117" ht="19.5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3"/>
      <c r="M67" s="15"/>
      <c r="N67" s="144" t="s">
        <v>70</v>
      </c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28">
        <v>1540</v>
      </c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30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48"/>
      <c r="CJ67" s="28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30"/>
      <c r="CY67" s="28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184"/>
    </row>
    <row r="68" spans="1:117" s="20" customFormat="1" ht="19.5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4"/>
      <c r="M68" s="19"/>
      <c r="N68" s="193" t="s">
        <v>65</v>
      </c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31">
        <v>1550</v>
      </c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3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3"/>
      <c r="CJ68" s="31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3"/>
      <c r="CY68" s="31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189"/>
    </row>
    <row r="69" spans="1:117" s="20" customFormat="1" ht="19.5" customHeight="1" thickBot="1">
      <c r="A69" s="152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4"/>
      <c r="M69" s="21"/>
      <c r="N69" s="194" t="s">
        <v>71</v>
      </c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34">
        <v>1500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6"/>
      <c r="BU69" s="195">
        <f>SUM(BU63:CI68)</f>
        <v>280370</v>
      </c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6"/>
      <c r="CJ69" s="197">
        <f>SUM(CJ63:CX68)</f>
        <v>249974</v>
      </c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6"/>
      <c r="CY69" s="197">
        <f>SUM(CY63:DM68)</f>
        <v>173344</v>
      </c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6"/>
    </row>
    <row r="70" spans="1:117" ht="19.5" customHeight="1" thickBot="1">
      <c r="A70" s="169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1"/>
      <c r="M70" s="15"/>
      <c r="N70" s="172" t="s">
        <v>47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52">
        <v>1700</v>
      </c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4"/>
      <c r="BU70" s="173">
        <f>BU56+BU62+BU69</f>
        <v>3989245</v>
      </c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9"/>
      <c r="CJ70" s="175">
        <f>CJ56+CJ62+CJ69</f>
        <v>3139861</v>
      </c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9"/>
      <c r="CY70" s="175">
        <f>CY56+CY62+CY69</f>
        <v>2403142</v>
      </c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9"/>
    </row>
    <row r="71" spans="73:116" ht="12.75">
      <c r="BU71" s="120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120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120">
        <f>CY42-CY70</f>
        <v>0</v>
      </c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</row>
    <row r="72" s="2" customFormat="1" ht="12">
      <c r="BC72" s="2" t="s">
        <v>73</v>
      </c>
    </row>
    <row r="73" spans="1:117" s="2" customFormat="1" ht="12">
      <c r="A73" s="2" t="s">
        <v>72</v>
      </c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D73" s="76" t="s">
        <v>102</v>
      </c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C73" s="2" t="s">
        <v>74</v>
      </c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Q73" s="76" t="s">
        <v>103</v>
      </c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</row>
    <row r="74" spans="15:117" s="16" customFormat="1" ht="9.75">
      <c r="O74" s="201" t="s">
        <v>75</v>
      </c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D74" s="201" t="s">
        <v>76</v>
      </c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CB74" s="201" t="s">
        <v>75</v>
      </c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Q74" s="201" t="s">
        <v>76</v>
      </c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</row>
    <row r="75" spans="1:34" s="2" customFormat="1" ht="12">
      <c r="A75" s="202" t="s">
        <v>77</v>
      </c>
      <c r="B75" s="202"/>
      <c r="C75" s="74" t="s">
        <v>109</v>
      </c>
      <c r="D75" s="74"/>
      <c r="E75" s="74"/>
      <c r="F75" s="74"/>
      <c r="G75" s="205" t="s">
        <v>77</v>
      </c>
      <c r="H75" s="205"/>
      <c r="J75" s="76" t="s">
        <v>108</v>
      </c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202">
        <v>20</v>
      </c>
      <c r="AA75" s="202"/>
      <c r="AB75" s="202"/>
      <c r="AC75" s="202"/>
      <c r="AD75" s="203" t="s">
        <v>105</v>
      </c>
      <c r="AE75" s="203"/>
      <c r="AF75" s="203"/>
      <c r="AH75" s="2" t="s">
        <v>18</v>
      </c>
    </row>
    <row r="77" s="16" customFormat="1" ht="9.75">
      <c r="E77" s="16" t="s">
        <v>78</v>
      </c>
    </row>
    <row r="78" spans="1:28" s="16" customFormat="1" ht="9.75">
      <c r="A78" s="18" t="s">
        <v>79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117" s="16" customFormat="1" ht="55.5" customHeight="1">
      <c r="A79" s="204" t="s">
        <v>80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</row>
    <row r="80" spans="1:28" s="16" customFormat="1" ht="9.75">
      <c r="A80" s="18" t="s">
        <v>81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s="16" customFormat="1" ht="9.75">
      <c r="A81" s="18" t="s">
        <v>82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s="16" customFormat="1" ht="9.75">
      <c r="A82" s="18" t="s">
        <v>83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117" s="16" customFormat="1" ht="36.75" customHeight="1">
      <c r="A83" s="204" t="s">
        <v>84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</row>
    <row r="84" spans="1:28" s="16" customFormat="1" ht="9.75">
      <c r="A84" s="18" t="s">
        <v>85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</sheetData>
  <mergeCells count="297">
    <mergeCell ref="BU21:CI21"/>
    <mergeCell ref="BU45:CI45"/>
    <mergeCell ref="CI1:DL1"/>
    <mergeCell ref="CI2:DL2"/>
    <mergeCell ref="CI3:DL3"/>
    <mergeCell ref="CI4:DL4"/>
    <mergeCell ref="CY42:DM42"/>
    <mergeCell ref="CY40:DM40"/>
    <mergeCell ref="CY41:DM41"/>
    <mergeCell ref="CY38:DM38"/>
    <mergeCell ref="Z75:AC75"/>
    <mergeCell ref="AD75:AF75"/>
    <mergeCell ref="A79:DM79"/>
    <mergeCell ref="A83:DM83"/>
    <mergeCell ref="A75:B75"/>
    <mergeCell ref="C75:F75"/>
    <mergeCell ref="G75:H75"/>
    <mergeCell ref="J75:Y75"/>
    <mergeCell ref="O74:AA74"/>
    <mergeCell ref="AD74:AZ74"/>
    <mergeCell ref="CB74:CN74"/>
    <mergeCell ref="CQ74:DM74"/>
    <mergeCell ref="CY70:DM70"/>
    <mergeCell ref="O73:AA73"/>
    <mergeCell ref="AD73:AZ73"/>
    <mergeCell ref="CB73:CN73"/>
    <mergeCell ref="CQ73:DM73"/>
    <mergeCell ref="BU71:CI71"/>
    <mergeCell ref="CJ71:CX71"/>
    <mergeCell ref="CY71:DL71"/>
    <mergeCell ref="A70:L70"/>
    <mergeCell ref="N70:BE70"/>
    <mergeCell ref="BU70:CI70"/>
    <mergeCell ref="CJ70:CX70"/>
    <mergeCell ref="BF70:BT70"/>
    <mergeCell ref="CY68:DM68"/>
    <mergeCell ref="A69:L69"/>
    <mergeCell ref="N69:BE69"/>
    <mergeCell ref="BU69:CI69"/>
    <mergeCell ref="CJ69:CX69"/>
    <mergeCell ref="CY69:DM69"/>
    <mergeCell ref="A68:L68"/>
    <mergeCell ref="N68:BE68"/>
    <mergeCell ref="BU68:CI68"/>
    <mergeCell ref="CJ68:CX68"/>
    <mergeCell ref="CY66:DM66"/>
    <mergeCell ref="A67:L67"/>
    <mergeCell ref="N67:BE67"/>
    <mergeCell ref="BU67:CI67"/>
    <mergeCell ref="CJ67:CX67"/>
    <mergeCell ref="CY67:DM67"/>
    <mergeCell ref="A66:L66"/>
    <mergeCell ref="N66:BE66"/>
    <mergeCell ref="BU66:CI66"/>
    <mergeCell ref="CJ66:CX66"/>
    <mergeCell ref="CY63:DM64"/>
    <mergeCell ref="N64:BE64"/>
    <mergeCell ref="A65:L65"/>
    <mergeCell ref="N65:BE65"/>
    <mergeCell ref="BU65:CI65"/>
    <mergeCell ref="CJ65:CX65"/>
    <mergeCell ref="CY65:DM65"/>
    <mergeCell ref="A63:L64"/>
    <mergeCell ref="M63:BE63"/>
    <mergeCell ref="BU63:CI64"/>
    <mergeCell ref="CJ63:CX64"/>
    <mergeCell ref="CY61:DM61"/>
    <mergeCell ref="A62:L62"/>
    <mergeCell ref="N62:BE62"/>
    <mergeCell ref="BU62:CI62"/>
    <mergeCell ref="CJ62:CX62"/>
    <mergeCell ref="CY62:DM62"/>
    <mergeCell ref="A61:L61"/>
    <mergeCell ref="N61:BE61"/>
    <mergeCell ref="BU61:CI61"/>
    <mergeCell ref="CJ61:CX61"/>
    <mergeCell ref="CY59:DM59"/>
    <mergeCell ref="A60:L60"/>
    <mergeCell ref="N60:BE60"/>
    <mergeCell ref="BU60:CI60"/>
    <mergeCell ref="CJ60:CX60"/>
    <mergeCell ref="CY60:DM60"/>
    <mergeCell ref="A59:L59"/>
    <mergeCell ref="N59:BE59"/>
    <mergeCell ref="BU59:CI59"/>
    <mergeCell ref="CJ59:CX59"/>
    <mergeCell ref="CY56:DM56"/>
    <mergeCell ref="A57:L58"/>
    <mergeCell ref="M57:BE57"/>
    <mergeCell ref="BU57:CI58"/>
    <mergeCell ref="CJ57:CX58"/>
    <mergeCell ref="CY57:DM58"/>
    <mergeCell ref="N58:BE58"/>
    <mergeCell ref="A56:L56"/>
    <mergeCell ref="N56:BE56"/>
    <mergeCell ref="BU56:CI56"/>
    <mergeCell ref="CJ56:CX56"/>
    <mergeCell ref="CY54:DM54"/>
    <mergeCell ref="A55:L55"/>
    <mergeCell ref="N55:BE55"/>
    <mergeCell ref="BU55:CI55"/>
    <mergeCell ref="CJ55:CX55"/>
    <mergeCell ref="CY55:DM55"/>
    <mergeCell ref="A54:L54"/>
    <mergeCell ref="N54:BE54"/>
    <mergeCell ref="BU54:CI54"/>
    <mergeCell ref="CJ54:CX54"/>
    <mergeCell ref="CY52:DM52"/>
    <mergeCell ref="A53:L53"/>
    <mergeCell ref="N53:BE53"/>
    <mergeCell ref="BU53:CI53"/>
    <mergeCell ref="CJ53:CX53"/>
    <mergeCell ref="CY53:DM53"/>
    <mergeCell ref="A52:L52"/>
    <mergeCell ref="N52:BE52"/>
    <mergeCell ref="BU52:CI52"/>
    <mergeCell ref="CJ52:CX52"/>
    <mergeCell ref="CW51:CX51"/>
    <mergeCell ref="CY51:CZ51"/>
    <mergeCell ref="DA51:DK51"/>
    <mergeCell ref="DL51:DM51"/>
    <mergeCell ref="CY48:DM50"/>
    <mergeCell ref="M49:BE49"/>
    <mergeCell ref="N50:BE50"/>
    <mergeCell ref="CH51:CI51"/>
    <mergeCell ref="CJ51:CK51"/>
    <mergeCell ref="CL51:CV51"/>
    <mergeCell ref="A51:L51"/>
    <mergeCell ref="N51:BE51"/>
    <mergeCell ref="BU51:BV51"/>
    <mergeCell ref="BW51:CG51"/>
    <mergeCell ref="BF51:BT51"/>
    <mergeCell ref="A48:L50"/>
    <mergeCell ref="M48:BE48"/>
    <mergeCell ref="BU48:CI50"/>
    <mergeCell ref="CJ48:CX50"/>
    <mergeCell ref="BF48:BT50"/>
    <mergeCell ref="DE46:DH46"/>
    <mergeCell ref="BU47:CI47"/>
    <mergeCell ref="CJ47:CX47"/>
    <mergeCell ref="CY47:DM47"/>
    <mergeCell ref="A45:L47"/>
    <mergeCell ref="M45:BE47"/>
    <mergeCell ref="CJ45:CX45"/>
    <mergeCell ref="CY45:DM45"/>
    <mergeCell ref="BU46:BZ46"/>
    <mergeCell ref="CA46:CD46"/>
    <mergeCell ref="CL46:CO46"/>
    <mergeCell ref="CP46:CS46"/>
    <mergeCell ref="BF45:BT47"/>
    <mergeCell ref="DA46:DD46"/>
    <mergeCell ref="A42:L42"/>
    <mergeCell ref="N42:BE42"/>
    <mergeCell ref="BU42:CI42"/>
    <mergeCell ref="CJ42:CX42"/>
    <mergeCell ref="BF42:BT42"/>
    <mergeCell ref="A41:L41"/>
    <mergeCell ref="N41:BE41"/>
    <mergeCell ref="BU41:CI41"/>
    <mergeCell ref="CJ41:CX41"/>
    <mergeCell ref="BF41:BT41"/>
    <mergeCell ref="A40:L40"/>
    <mergeCell ref="N40:BE40"/>
    <mergeCell ref="BU40:CI40"/>
    <mergeCell ref="CJ40:CX40"/>
    <mergeCell ref="BF40:BT40"/>
    <mergeCell ref="CY39:DM39"/>
    <mergeCell ref="A38:L38"/>
    <mergeCell ref="N38:BE38"/>
    <mergeCell ref="BU38:CI38"/>
    <mergeCell ref="CJ38:CX38"/>
    <mergeCell ref="BF39:BT39"/>
    <mergeCell ref="A39:L39"/>
    <mergeCell ref="N39:BE39"/>
    <mergeCell ref="BU39:CI39"/>
    <mergeCell ref="CJ39:CX39"/>
    <mergeCell ref="CY36:DM36"/>
    <mergeCell ref="A37:L37"/>
    <mergeCell ref="N37:BE37"/>
    <mergeCell ref="BU37:CI37"/>
    <mergeCell ref="CJ37:CX37"/>
    <mergeCell ref="CY37:DM37"/>
    <mergeCell ref="A36:L36"/>
    <mergeCell ref="N36:BE36"/>
    <mergeCell ref="BU36:CI36"/>
    <mergeCell ref="CJ36:CX36"/>
    <mergeCell ref="CY33:DM33"/>
    <mergeCell ref="A34:L35"/>
    <mergeCell ref="M34:BE34"/>
    <mergeCell ref="BU34:CI35"/>
    <mergeCell ref="CJ34:CX35"/>
    <mergeCell ref="CY34:DM35"/>
    <mergeCell ref="N35:BE35"/>
    <mergeCell ref="A33:L33"/>
    <mergeCell ref="N33:BE33"/>
    <mergeCell ref="BU33:CI33"/>
    <mergeCell ref="CJ33:CX33"/>
    <mergeCell ref="CY31:DM31"/>
    <mergeCell ref="A32:L32"/>
    <mergeCell ref="N32:BE32"/>
    <mergeCell ref="BU32:CI32"/>
    <mergeCell ref="CJ32:CX32"/>
    <mergeCell ref="CY32:DM32"/>
    <mergeCell ref="A31:L31"/>
    <mergeCell ref="N31:BE31"/>
    <mergeCell ref="BU31:CI31"/>
    <mergeCell ref="CJ31:CX31"/>
    <mergeCell ref="CY29:DM29"/>
    <mergeCell ref="A30:L30"/>
    <mergeCell ref="N30:BE30"/>
    <mergeCell ref="BU30:CI30"/>
    <mergeCell ref="CJ30:CX30"/>
    <mergeCell ref="CY30:DM30"/>
    <mergeCell ref="A29:L29"/>
    <mergeCell ref="N29:BE29"/>
    <mergeCell ref="BU29:CI29"/>
    <mergeCell ref="CJ29:CX29"/>
    <mergeCell ref="CY27:DM27"/>
    <mergeCell ref="A28:L28"/>
    <mergeCell ref="N28:BE28"/>
    <mergeCell ref="BU28:CI28"/>
    <mergeCell ref="CJ28:CX28"/>
    <mergeCell ref="CY28:DM28"/>
    <mergeCell ref="A27:L27"/>
    <mergeCell ref="N27:BE27"/>
    <mergeCell ref="BU27:CI27"/>
    <mergeCell ref="CJ27:CX27"/>
    <mergeCell ref="BU23:CI23"/>
    <mergeCell ref="CJ23:CX23"/>
    <mergeCell ref="CY23:DM23"/>
    <mergeCell ref="CY24:DM26"/>
    <mergeCell ref="A24:L26"/>
    <mergeCell ref="M24:BE24"/>
    <mergeCell ref="BU24:CI26"/>
    <mergeCell ref="CJ24:CX26"/>
    <mergeCell ref="M25:BE25"/>
    <mergeCell ref="N26:BE26"/>
    <mergeCell ref="BF24:BT26"/>
    <mergeCell ref="CL22:CO22"/>
    <mergeCell ref="CP22:CS22"/>
    <mergeCell ref="DA22:DD22"/>
    <mergeCell ref="DE22:DH22"/>
    <mergeCell ref="CR17:DM17"/>
    <mergeCell ref="Z18:CO18"/>
    <mergeCell ref="A19:CO19"/>
    <mergeCell ref="A21:L23"/>
    <mergeCell ref="M21:BE23"/>
    <mergeCell ref="CJ21:CX21"/>
    <mergeCell ref="CY21:DM21"/>
    <mergeCell ref="BU22:BZ22"/>
    <mergeCell ref="CA22:CD22"/>
    <mergeCell ref="BF21:BT23"/>
    <mergeCell ref="BA15:CN15"/>
    <mergeCell ref="CR15:DB16"/>
    <mergeCell ref="DC15:DM16"/>
    <mergeCell ref="A16:BX16"/>
    <mergeCell ref="N11:CE11"/>
    <mergeCell ref="CR11:DM11"/>
    <mergeCell ref="CR12:DM12"/>
    <mergeCell ref="CR13:DM14"/>
    <mergeCell ref="U14:CH14"/>
    <mergeCell ref="CR8:DM8"/>
    <mergeCell ref="CR9:DM9"/>
    <mergeCell ref="CR10:CX10"/>
    <mergeCell ref="CY10:DF10"/>
    <mergeCell ref="DG10:DM10"/>
    <mergeCell ref="A7:CQ7"/>
    <mergeCell ref="AC8:AS8"/>
    <mergeCell ref="AT8:AW8"/>
    <mergeCell ref="AX8:BA8"/>
    <mergeCell ref="BF27:BT27"/>
    <mergeCell ref="BF28:BT28"/>
    <mergeCell ref="BF29:BT29"/>
    <mergeCell ref="BF30:BT30"/>
    <mergeCell ref="BF31:BT31"/>
    <mergeCell ref="BF32:BT32"/>
    <mergeCell ref="BF33:BT33"/>
    <mergeCell ref="BF34:BT35"/>
    <mergeCell ref="BF36:BT36"/>
    <mergeCell ref="BF37:BT37"/>
    <mergeCell ref="BF38:BT38"/>
    <mergeCell ref="BF52:BT52"/>
    <mergeCell ref="BF53:BT53"/>
    <mergeCell ref="BF54:BT54"/>
    <mergeCell ref="BF55:BT55"/>
    <mergeCell ref="BF56:BT56"/>
    <mergeCell ref="BF57:BT58"/>
    <mergeCell ref="BF59:BT59"/>
    <mergeCell ref="BF60:BT60"/>
    <mergeCell ref="BF61:BT61"/>
    <mergeCell ref="BF67:BT67"/>
    <mergeCell ref="BF68:BT68"/>
    <mergeCell ref="BF69:BT69"/>
    <mergeCell ref="BF62:BT62"/>
    <mergeCell ref="BF63:BT64"/>
    <mergeCell ref="BF65:BT65"/>
    <mergeCell ref="BF66:BT66"/>
  </mergeCells>
  <printOptions/>
  <pageMargins left="0.7874015748031497" right="0" top="0.984251968503937" bottom="0.984251968503937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</cp:lastModifiedBy>
  <cp:lastPrinted>2012-03-26T12:15:35Z</cp:lastPrinted>
  <dcterms:created xsi:type="dcterms:W3CDTF">2010-08-04T13:35:22Z</dcterms:created>
  <dcterms:modified xsi:type="dcterms:W3CDTF">2012-03-29T12:14:03Z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