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7620" windowHeight="4950" tabRatio="959" activeTab="0"/>
  </bookViews>
  <sheets>
    <sheet name="бал" sheetId="1" r:id="rId1"/>
    <sheet name="ф2" sheetId="2" r:id="rId2"/>
    <sheet name="ф3" sheetId="3" r:id="rId3"/>
    <sheet name="ф4" sheetId="4" r:id="rId4"/>
    <sheet name="ф5" sheetId="5" r:id="rId5"/>
    <sheet name="ф6" sheetId="6" r:id="rId6"/>
  </sheets>
  <definedNames/>
  <calcPr fullCalcOnLoad="1"/>
</workbook>
</file>

<file path=xl/sharedStrings.xml><?xml version="1.0" encoding="utf-8"?>
<sst xmlns="http://schemas.openxmlformats.org/spreadsheetml/2006/main" count="915" uniqueCount="544">
  <si>
    <t>Сумма не давших положительных резултатов расходов по научно-исследовательским, опытно-констукторским и технологическим работам, отнесенных на внереализационные расходы</t>
  </si>
  <si>
    <t>Остаток на начало отчетного года</t>
  </si>
  <si>
    <t>Расходы на освоение природных ресурсов - всего</t>
  </si>
  <si>
    <t>Сумма расходов по участкам недр, незаконченным поиском и оценкой месторождений, разведкой и (или) гидрогеологическими изысканиями и прочими аналогичными работами</t>
  </si>
  <si>
    <t>Сумма расходов на освоение природных ресурсов, отнесенных в отчетном периоде на внереализационные расходы как безрезультатные</t>
  </si>
  <si>
    <t>Долгосрочные</t>
  </si>
  <si>
    <t>Краткосрочные</t>
  </si>
  <si>
    <t>на начало отчетного года</t>
  </si>
  <si>
    <t>на конец отчетного периода</t>
  </si>
  <si>
    <t>Вклады в уставные (складочные) капиталы других организаций - всего</t>
  </si>
  <si>
    <t xml:space="preserve">    в том числе дочерних и зависимых хозяйственных обществ</t>
  </si>
  <si>
    <t>Государственные и муниципальные ценные бумаги</t>
  </si>
  <si>
    <t>Ценные бумаги других организаций - всего</t>
  </si>
  <si>
    <t xml:space="preserve">    в том числе долговые ценные бумаги (облигации, векселя)</t>
  </si>
  <si>
    <t>Предоставленные займы</t>
  </si>
  <si>
    <t>Депозитные вклады</t>
  </si>
  <si>
    <t xml:space="preserve">Прочие </t>
  </si>
  <si>
    <t xml:space="preserve">Из общей суммы финансовые вложения, имеющие текущую рыночную стоимость:                                                             Вклады в уставные (складочные) капиталы других организаций - всего                                                            </t>
  </si>
  <si>
    <t>СПРАВОЧНО.                                                                           По финансовым вложениям, имеющим текущую рыночную стоимость, изменение стоимости в результате корректировки оценки</t>
  </si>
  <si>
    <t>По долговым ценным бумагам разница между первоначальной стоимостью и номинальной стоимостью отнесена на финансовый результат отчетного периода</t>
  </si>
  <si>
    <t xml:space="preserve">                                ДЕБИТОРСКАЯ И КРЕДИТОРСКАЯ ЗАДОЛЖЕННОСТЬ</t>
  </si>
  <si>
    <t xml:space="preserve">Дебиторская задолженность:                                                 краткосрочная - всего </t>
  </si>
  <si>
    <t>в том числе:                                                                                   расчеты с покупателями и заказчиками</t>
  </si>
  <si>
    <t>авансы выданные</t>
  </si>
  <si>
    <t>прочая</t>
  </si>
  <si>
    <t xml:space="preserve">            ОПЫТНО-КОНСТРУКТОРСКИЕ И ТЕХНОЛОГИЧЕСКИЕ РАБОТЫ</t>
  </si>
  <si>
    <t xml:space="preserve">                РАСХОДЫ НА ОСВОЕНИЕ ПРИРОДНЫХ РЕСУРСОВ</t>
  </si>
  <si>
    <t xml:space="preserve">                          ФИНАНСОВЫЕ ВЛОЖЕНИЯ</t>
  </si>
  <si>
    <t xml:space="preserve">                 РАСХОДЫ ПО ОБЫЧНЫМ ВИДАМ ДЕЯТЕЛЬНОСТИ</t>
  </si>
  <si>
    <t xml:space="preserve">                         (ПО ЭЛЕМЕНТАМ ЗАТРАТ)</t>
  </si>
  <si>
    <t xml:space="preserve">                              ОБЕСПЕЧЕНИЯ</t>
  </si>
  <si>
    <t xml:space="preserve">                        ГОСУДАРСТВЕННАЯ ПОМОЩЬ</t>
  </si>
  <si>
    <t xml:space="preserve">    Руководитель _________ _____________________</t>
  </si>
  <si>
    <t xml:space="preserve">                 (подпись) (расшифровка подписи)</t>
  </si>
  <si>
    <t xml:space="preserve">                 "__" _____________ 200_ г.</t>
  </si>
  <si>
    <t xml:space="preserve">    Главный бухгалтер _________ _____________________</t>
  </si>
  <si>
    <t xml:space="preserve">                      (подпись) (расшифровка подписи)</t>
  </si>
  <si>
    <t>Наличие на начало отчетного года</t>
  </si>
  <si>
    <t>Наличие на конец отчетного периода</t>
  </si>
  <si>
    <t>Объекты интеллектуальной собственности (исключительные права на результаты интеллектуальной собственности)</t>
  </si>
  <si>
    <t xml:space="preserve">    в том числе:</t>
  </si>
  <si>
    <t>у патентообладателя на изобретение, промышленный образец, полезную модель</t>
  </si>
  <si>
    <t>у правообладателя на программы ЭВМ, базы данных</t>
  </si>
  <si>
    <t>у правообладателя на топологии интегральных микросхем</t>
  </si>
  <si>
    <t>у владельца на товарный знак и знак обслуживания, наименование места происхождения товаров</t>
  </si>
  <si>
    <t>у патентообладателя на селекционные достижения</t>
  </si>
  <si>
    <t>На начало отчетного года</t>
  </si>
  <si>
    <t>Амортизация нематериальных активов - всего</t>
  </si>
  <si>
    <t xml:space="preserve">     в том числе:</t>
  </si>
  <si>
    <t>ОСНОВНЫЕ СРЕДСТВА</t>
  </si>
  <si>
    <t>Сооружения и передаточные устройства</t>
  </si>
  <si>
    <t xml:space="preserve">Транспортные средства </t>
  </si>
  <si>
    <t>Производственный и хозяйственный инвентарь</t>
  </si>
  <si>
    <t>Земельные участки и  объекты природопользования</t>
  </si>
  <si>
    <t>Капитальные вложения на коренное улучшение земель</t>
  </si>
  <si>
    <t>Амортизация основных активов - всего</t>
  </si>
  <si>
    <t xml:space="preserve">зданий и сооружений </t>
  </si>
  <si>
    <t xml:space="preserve">Передано в аренду объектов основных средств - всего </t>
  </si>
  <si>
    <t>Переведено объектов основных средств на консервацию</t>
  </si>
  <si>
    <t>Получено объектов основных средств в аренду - всего</t>
  </si>
  <si>
    <t>Объекты недвижимости, принятые в эксплуатацию и находящиеся в процессе государственной регистрации</t>
  </si>
  <si>
    <t xml:space="preserve">СПРАВОЧНО.  </t>
  </si>
  <si>
    <t xml:space="preserve">Результат от переоценки объектов основных средств:  </t>
  </si>
  <si>
    <t>Изменение стоимости объектов основных средств в результате достройки, дооборудования, реконструкции, частичной ликвидации</t>
  </si>
  <si>
    <t xml:space="preserve">                              ДОХОДНЫЕ ВЛОЖЕНИЯ В МАТЕРИАЛЬНЫЕ ЦЕННОСТИ</t>
  </si>
  <si>
    <t>Имущество, предоставляемое по договору проката</t>
  </si>
  <si>
    <t>Амортизация доходных вложений в материальные ценности</t>
  </si>
  <si>
    <t xml:space="preserve">                      РАСХОДЫ НА НАУЧНО-ИССЛЕДОВАТЕЛЬСКИЕ,</t>
  </si>
  <si>
    <t>Сумма расходов по незаконченным научно-исследовательским, опытно-констукторским и технологическим работам</t>
  </si>
  <si>
    <t>Коды</t>
  </si>
  <si>
    <t>Дата(год,месяц,число)</t>
  </si>
  <si>
    <t>по ОКПО</t>
  </si>
  <si>
    <t>Идентификационный номер</t>
  </si>
  <si>
    <t>налогоплательщика ________________________________</t>
  </si>
  <si>
    <t>ИНН</t>
  </si>
  <si>
    <t>по ОКДП</t>
  </si>
  <si>
    <t xml:space="preserve">Организационно-правовая </t>
  </si>
  <si>
    <t>Единица измерения: тыс.руб./млн руб.(ненужное зачеркнуть)</t>
  </si>
  <si>
    <t>по ОКЕИ</t>
  </si>
  <si>
    <t>384/385</t>
  </si>
  <si>
    <t>Дата утверждения</t>
  </si>
  <si>
    <t>Дата отправки(принятия)</t>
  </si>
  <si>
    <t xml:space="preserve">АКТИВ    </t>
  </si>
  <si>
    <t>Код строки                      2</t>
  </si>
  <si>
    <t>На начало отчетного года      3</t>
  </si>
  <si>
    <t>На конец отчетного года      4</t>
  </si>
  <si>
    <r>
      <t xml:space="preserve">1. </t>
    </r>
    <r>
      <rPr>
        <b/>
        <i/>
        <sz val="10"/>
        <rFont val="Arial Cyr"/>
        <family val="2"/>
      </rPr>
      <t>ВНЕОБОРОТНЫЕ АКТИВЫ</t>
    </r>
    <r>
      <rPr>
        <b/>
        <sz val="10"/>
        <rFont val="Arial Cyr"/>
        <family val="0"/>
      </rPr>
      <t xml:space="preserve">                                                                  Нематериальные активы</t>
    </r>
  </si>
  <si>
    <t>Основные средства</t>
  </si>
  <si>
    <t>Незавершенное строительство</t>
  </si>
  <si>
    <t>Доходные вложения в материальные ценности</t>
  </si>
  <si>
    <t>Долгосрочные финансовые вложения</t>
  </si>
  <si>
    <t>Отложенные налоговые активы</t>
  </si>
  <si>
    <t>Прочие внеоборотные активы</t>
  </si>
  <si>
    <t>ИТОГО по разделу 1</t>
  </si>
  <si>
    <r>
      <t xml:space="preserve">2. </t>
    </r>
    <r>
      <rPr>
        <b/>
        <i/>
        <sz val="10"/>
        <rFont val="Arial Cyr"/>
        <family val="2"/>
      </rPr>
      <t>ОБОРОТНЫЕ АКТИВЫ</t>
    </r>
    <r>
      <rPr>
        <b/>
        <sz val="10"/>
        <rFont val="Arial Cyr"/>
        <family val="0"/>
      </rPr>
      <t xml:space="preserve">                                                                                     Запасы</t>
    </r>
  </si>
  <si>
    <t>в том числе: сырье,материалы и другие аналогичные ценности</t>
  </si>
  <si>
    <t>животные на выращивании и откорме</t>
  </si>
  <si>
    <t>затраты в незавершенном производстве (издержках обращения)</t>
  </si>
  <si>
    <t>готовая продукция и товары для перепродажи</t>
  </si>
  <si>
    <t>товары отгруженные</t>
  </si>
  <si>
    <t>расходы будущих периодов</t>
  </si>
  <si>
    <t>прочие запасы и затраты</t>
  </si>
  <si>
    <t>Налог на добавленную стоимость по приобретенным ценностям</t>
  </si>
  <si>
    <t>Дебиторская задолженность (платежи по которой ожидаются более чем через 12 месяцев после отчетной даты)</t>
  </si>
  <si>
    <t xml:space="preserve">в том числе: покупатели и заказчики </t>
  </si>
  <si>
    <t>Дебиторская задолженность (платежи по которой ожидаются в течение 12 месяцев после отчетной  даты)</t>
  </si>
  <si>
    <t>в том числе: покупатели и заказчики</t>
  </si>
  <si>
    <t>прочие дебиторы</t>
  </si>
  <si>
    <t>Краткосрочные финансовые вложения</t>
  </si>
  <si>
    <t>Денежные средства</t>
  </si>
  <si>
    <t>Прочие оборотные активы</t>
  </si>
  <si>
    <t>Итого по разделу 2</t>
  </si>
  <si>
    <r>
      <t>БАЛАНС</t>
    </r>
    <r>
      <rPr>
        <b/>
        <sz val="10"/>
        <rFont val="Arial Cyr"/>
        <family val="0"/>
      </rPr>
      <t xml:space="preserve"> (сумма строк 190+290)</t>
    </r>
  </si>
  <si>
    <t>ПАССИВ</t>
  </si>
  <si>
    <t>Начало</t>
  </si>
  <si>
    <t>Конец</t>
  </si>
  <si>
    <t>3. КАПИТАЛ И РЕЗЕРВЫ</t>
  </si>
  <si>
    <t>Уставный капитал</t>
  </si>
  <si>
    <t>Собственные акции, выкупленные у акционеров</t>
  </si>
  <si>
    <t>Добавочный капитал</t>
  </si>
  <si>
    <t>Резервный капитал</t>
  </si>
  <si>
    <t>в том числе:резервы,образованные в соответствии с законодательством</t>
  </si>
  <si>
    <t>резервы,образованные в соответствии с учредительными документами</t>
  </si>
  <si>
    <t>Нераспределенная прибыль (непокрытый убыток)</t>
  </si>
  <si>
    <t>х</t>
  </si>
  <si>
    <t>Итого по разделу 3</t>
  </si>
  <si>
    <r>
      <t xml:space="preserve">IV.  ДОЛГОСРОЧНЫЕ ОБЯЗАТЕЛЬСТВА </t>
    </r>
    <r>
      <rPr>
        <b/>
        <sz val="10"/>
        <rFont val="Arial Cyr"/>
        <family val="0"/>
      </rPr>
      <t xml:space="preserve">                                                   Займы и кредиты</t>
    </r>
  </si>
  <si>
    <t>Отложенные налоговые обязательства</t>
  </si>
  <si>
    <t xml:space="preserve">Прочие долгосрочные пассивы </t>
  </si>
  <si>
    <t>Итого по разделу IV</t>
  </si>
  <si>
    <r>
      <t xml:space="preserve">V. </t>
    </r>
    <r>
      <rPr>
        <b/>
        <i/>
        <sz val="10"/>
        <rFont val="Arial Cyr"/>
        <family val="2"/>
      </rPr>
      <t>КРАТКОСРОЧНЫЕ ПАССИВЫ</t>
    </r>
    <r>
      <rPr>
        <b/>
        <sz val="10"/>
        <rFont val="Arial Cyr"/>
        <family val="0"/>
      </rPr>
      <t xml:space="preserve">                                                                 Займы и кредиты</t>
    </r>
  </si>
  <si>
    <t>Кредиторская задолженность</t>
  </si>
  <si>
    <t>в том числе: поставщики и подрядчики</t>
  </si>
  <si>
    <t>задолженность перед персоналом организации</t>
  </si>
  <si>
    <t>задолженность перед государственными внебюджетными фондами</t>
  </si>
  <si>
    <t>задолженность по налогам и сборам</t>
  </si>
  <si>
    <t>прочие кредиторы</t>
  </si>
  <si>
    <t>Задолженность участниками (учредителями) по выплате доходов</t>
  </si>
  <si>
    <t>Доходы будущих периодов</t>
  </si>
  <si>
    <t>Резервы предстоящих расходов</t>
  </si>
  <si>
    <t>Прочие краткосрочные обязательства</t>
  </si>
  <si>
    <t>Итого по разделу V</t>
  </si>
  <si>
    <t>БАЛАНС (сумма строк 490+590+690)</t>
  </si>
  <si>
    <t>Справка о наличии ценностей, учитываемых на забалансовых счетах</t>
  </si>
  <si>
    <t>На начало отчетного периода</t>
  </si>
  <si>
    <t>На конец отчетного периода</t>
  </si>
  <si>
    <t>Арендованные основные средства</t>
  </si>
  <si>
    <t xml:space="preserve"> в том числе по лизингу</t>
  </si>
  <si>
    <t>Товарно-материальные ценности, принятые на ответственное хранение</t>
  </si>
  <si>
    <t>Товары, принятые на комиссию</t>
  </si>
  <si>
    <t>Списанная в убыток задолженность неплатежеспособных дебиторов</t>
  </si>
  <si>
    <t>Обеспечение обязательств и платежей полученные</t>
  </si>
  <si>
    <t>Обеспечение обязательств и платежей выданные</t>
  </si>
  <si>
    <t>Износ жилищного фонда</t>
  </si>
  <si>
    <t>Износ объектов внешнего благоустройства и других аналогичных объектов</t>
  </si>
  <si>
    <t xml:space="preserve">Руководитель _________  __________________  Главный бухгалтер ________  _________________  </t>
  </si>
  <si>
    <t xml:space="preserve"> "____"_____________ г.</t>
  </si>
  <si>
    <t>Разработано отделом развития программных технологий ДГХ мэрии</t>
  </si>
  <si>
    <t>в том числе:</t>
  </si>
  <si>
    <t>Остаток на конец отчетного периода</t>
  </si>
  <si>
    <t>Всего</t>
  </si>
  <si>
    <t>Итого</t>
  </si>
  <si>
    <t>Наименование показателя</t>
  </si>
  <si>
    <t>Код стр.</t>
  </si>
  <si>
    <t>За отчетный период</t>
  </si>
  <si>
    <t>Пред. год</t>
  </si>
  <si>
    <r>
      <t xml:space="preserve">             Доходы и расходы по обычным видам деятельности</t>
    </r>
    <r>
      <rPr>
        <b/>
        <sz val="9"/>
        <rFont val="Arial Cyr"/>
        <family val="2"/>
      </rPr>
      <t xml:space="preserve">                                                 Выручка(нетто) от продажи товаров, продукции, работ, услуг (за минусом НДС, акцизов и аналогичных обязательных платежей)</t>
    </r>
  </si>
  <si>
    <t xml:space="preserve">Себестоимость проданных товаров, продукции, работ, услуг </t>
  </si>
  <si>
    <t>Валовая прибыль</t>
  </si>
  <si>
    <t>Коммерческие расходы</t>
  </si>
  <si>
    <t>Управленческие расходы</t>
  </si>
  <si>
    <r>
      <t xml:space="preserve">                                  Прочие доходы и расходы                                                                        </t>
    </r>
    <r>
      <rPr>
        <b/>
        <sz val="10"/>
        <rFont val="Arial Cyr"/>
        <family val="2"/>
      </rPr>
      <t>Проценты к получению</t>
    </r>
  </si>
  <si>
    <t>Проценты к уплате</t>
  </si>
  <si>
    <t>Доходы от участия в других организациях</t>
  </si>
  <si>
    <t>Прочие операционные доходы</t>
  </si>
  <si>
    <t>Прочие операционные  расходы</t>
  </si>
  <si>
    <t>Внереализационные доходы</t>
  </si>
  <si>
    <t>Внереализационные расходы</t>
  </si>
  <si>
    <t>Текущий налог на прибыль (данные налогового учета)</t>
  </si>
  <si>
    <t>Штрафные санкции по налогам и иным обязательным платежам</t>
  </si>
  <si>
    <t>Чистая прибыль (убыток) отчетного периода</t>
  </si>
  <si>
    <t xml:space="preserve">СПРАВОЧНО. </t>
  </si>
  <si>
    <t>Постоянные налоговые обязательства (активы) 24%</t>
  </si>
  <si>
    <t>Базовая прибыль (убыток) на акцию</t>
  </si>
  <si>
    <t>Разводненная прибыль (убыток) на акцию</t>
  </si>
  <si>
    <t>Расшифровка отдельных прибылей и убытков</t>
  </si>
  <si>
    <t xml:space="preserve">    За отчетный период</t>
  </si>
  <si>
    <t xml:space="preserve">    Пред.период</t>
  </si>
  <si>
    <t>Показатель</t>
  </si>
  <si>
    <t>прибыль</t>
  </si>
  <si>
    <t>убыток</t>
  </si>
  <si>
    <t>Штрафы, пени и неустойки, признанные или по которым получены решения суда (арбитражного суда) об их взыскании</t>
  </si>
  <si>
    <t>Прибыль (убыток) прошлых лет</t>
  </si>
  <si>
    <t>Возмещение убытков, причиненных неисполнением или ненадлежащим исполнением обязательств</t>
  </si>
  <si>
    <t>Курсовые разницы по операциям в иностранной валюте</t>
  </si>
  <si>
    <t>Списание дебиторских и кредиторских задолженностей, по которым истек срок исковой давности</t>
  </si>
  <si>
    <t>I. Изменения капитала</t>
  </si>
  <si>
    <t>Нераспределенная прибыль</t>
  </si>
  <si>
    <t>Остаток на 31 декабря года, предшествующего предыдущему</t>
  </si>
  <si>
    <t xml:space="preserve">                             200__г.                 _                (предыдущий год)</t>
  </si>
  <si>
    <t>Изменения в учетной политике</t>
  </si>
  <si>
    <t>Результат от переоценки объектов основных средств</t>
  </si>
  <si>
    <t>Остаток на 1 января предыдущего года</t>
  </si>
  <si>
    <t>Результат от пересчета иностранных валют</t>
  </si>
  <si>
    <t>Чистая прибыль</t>
  </si>
  <si>
    <t>Дивиденды</t>
  </si>
  <si>
    <t>Отчисления в резервный фонд</t>
  </si>
  <si>
    <t>Увеличение величины капитала за счет:</t>
  </si>
  <si>
    <t>дополнительного выпуска акций</t>
  </si>
  <si>
    <t>увеличения номинальной стоимости акций</t>
  </si>
  <si>
    <t>реорганизации юридического лица</t>
  </si>
  <si>
    <t>Уменьшение величины капитала за счет:</t>
  </si>
  <si>
    <t>уменьшения номинала акций</t>
  </si>
  <si>
    <t>уменьшения количества акций</t>
  </si>
  <si>
    <t>Остаток на 31 декабря предыдущего года</t>
  </si>
  <si>
    <t xml:space="preserve">                             200__г.                 _                (отчетный год)</t>
  </si>
  <si>
    <t>Остаток на 1 января отчетного года</t>
  </si>
  <si>
    <t>Остаток на 31 декабря отчетного года</t>
  </si>
  <si>
    <t>II. Резервы</t>
  </si>
  <si>
    <t>Остаток</t>
  </si>
  <si>
    <t>Поступило</t>
  </si>
  <si>
    <t>Использо вано</t>
  </si>
  <si>
    <t>(наименование резерва)</t>
  </si>
  <si>
    <t>данные предыдущего года</t>
  </si>
  <si>
    <t>данные отчетного года</t>
  </si>
  <si>
    <t>Резервы, образованные в соответствии с учредительными документами:</t>
  </si>
  <si>
    <t>Оценочные резервы:</t>
  </si>
  <si>
    <t>Резервы предстоящих расходов:</t>
  </si>
  <si>
    <t>Справки</t>
  </si>
  <si>
    <t xml:space="preserve"> Остаток на начало отч. года</t>
  </si>
  <si>
    <t xml:space="preserve">   Остаток на конец отч. года</t>
  </si>
  <si>
    <t>1) Чистые активы</t>
  </si>
  <si>
    <t xml:space="preserve">             Из бюджета</t>
  </si>
  <si>
    <t xml:space="preserve">   Из внебюджетных фондов</t>
  </si>
  <si>
    <t>За отчетный год</t>
  </si>
  <si>
    <t>За предыд. Год</t>
  </si>
  <si>
    <t>2) Получено на:                                       расходы по обычным видам деятельности - всего,</t>
  </si>
  <si>
    <t xml:space="preserve">    в том числе</t>
  </si>
  <si>
    <t>капитальные вложения во внеоборотные активы</t>
  </si>
  <si>
    <t xml:space="preserve">                             Руководитель                                   "____"_____________ г.</t>
  </si>
  <si>
    <t xml:space="preserve">                             Главный бухгалтер                          "____"_____________ г.</t>
  </si>
  <si>
    <t>За аналогичный период предыдущего года</t>
  </si>
  <si>
    <t>Остаток денежных средств на начало отчетного года</t>
  </si>
  <si>
    <t>Движение денежных средств по текущей деятельности</t>
  </si>
  <si>
    <t>Средства, полученные от покупателей,заказчиков</t>
  </si>
  <si>
    <t>Прочие доходы</t>
  </si>
  <si>
    <t>Денежные средства, направленные:</t>
  </si>
  <si>
    <t>на оплату приобретенных товаров, работ,услуг, сырья и иных оборотных активов</t>
  </si>
  <si>
    <t>на оплату труда</t>
  </si>
  <si>
    <t>на выплату дивидендов, процентов</t>
  </si>
  <si>
    <t>на расчеты по налогам и сборам</t>
  </si>
  <si>
    <t>на прочие расходы</t>
  </si>
  <si>
    <t>Чистые денежные средства от текущей деятельности</t>
  </si>
  <si>
    <t>Движение денежных средств по инвестиционной деятельности</t>
  </si>
  <si>
    <t>Выручка от продажи объектов основных средств и иных внеоборотных активов</t>
  </si>
  <si>
    <t>Выручка от продажи ценных бумаг и иных финансовых вложений</t>
  </si>
  <si>
    <t>Полученные дивиденды</t>
  </si>
  <si>
    <t>Полученные проценты</t>
  </si>
  <si>
    <t>Поступления от погашения займов, предоставленных другим организациям</t>
  </si>
  <si>
    <t>Приобретение дочерних организаций</t>
  </si>
  <si>
    <t>Приобретение объектов основных средств, доходных вложений в материальные ценности и нематериальных активов</t>
  </si>
  <si>
    <t>Приобретение ценных бумаг и иных финансовых вложений</t>
  </si>
  <si>
    <t>Займы, предоставленные другим организацим</t>
  </si>
  <si>
    <t>Чистые денежные средства от инвестиционной деятельности</t>
  </si>
  <si>
    <t>Движение денежных средств по финансовой деятельности</t>
  </si>
  <si>
    <t>Поступления от эмиссии акций или иных долевых бумаг</t>
  </si>
  <si>
    <t>Поступления от займов и кредитов, предоставленных другими организациями</t>
  </si>
  <si>
    <t>Погашение займов и кредитов (без процентов)</t>
  </si>
  <si>
    <t>Погашение обязательств по финансовой аренде</t>
  </si>
  <si>
    <t>Чистые денежные средства от финансовой деятельности</t>
  </si>
  <si>
    <t>Чистое увеличение (уменьшение) денежных средств и их эквивалентов</t>
  </si>
  <si>
    <t>Остаток денежных средств на конец отчетного периода</t>
  </si>
  <si>
    <t>Величина влияния изменений курса иностранной валюты по отношению к рублю</t>
  </si>
  <si>
    <t>Выбыло</t>
  </si>
  <si>
    <t>Амортизация</t>
  </si>
  <si>
    <t>Затраты на оплату труда</t>
  </si>
  <si>
    <t>в том числе</t>
  </si>
  <si>
    <t>Отчисления на социальные нужды</t>
  </si>
  <si>
    <t>Прочие</t>
  </si>
  <si>
    <t>Прибыль (убыток) от продаж (строки 10-20-30-40)</t>
  </si>
  <si>
    <t>Прибыль(УБЫТОК) до налогообложения (50+60-70+80+90-100+120-130)</t>
  </si>
  <si>
    <t>Приложение</t>
  </si>
  <si>
    <t>к приказу Минфина РФ</t>
  </si>
  <si>
    <t>Бухгалтерский баланс</t>
  </si>
  <si>
    <t>0710001</t>
  </si>
  <si>
    <t>по ОКОПФ/ОКФС</t>
  </si>
  <si>
    <t xml:space="preserve">от 22 июля 2003 г. №67н </t>
  </si>
  <si>
    <t>Форма № 1  по ОКУД</t>
  </si>
  <si>
    <t>0710002</t>
  </si>
  <si>
    <t>Отчет о прибылях и убытках</t>
  </si>
  <si>
    <t>Форма № 2  по ОКУД</t>
  </si>
  <si>
    <t>Форма № 3  по ОКУД</t>
  </si>
  <si>
    <t>0710003</t>
  </si>
  <si>
    <t>Отчет об изменениях капитала</t>
  </si>
  <si>
    <t>Форма № 4  по ОКУД</t>
  </si>
  <si>
    <t>0710004</t>
  </si>
  <si>
    <t>Единица измерения:тыс.руб/млн руб(ненужное зачеркнуть)</t>
  </si>
  <si>
    <t>Отчет о движении денежных средств</t>
  </si>
  <si>
    <t>0710005</t>
  </si>
  <si>
    <t>Форма № 5  по ОКУД</t>
  </si>
  <si>
    <t>Приложение к бухгалтерскому балансу</t>
  </si>
  <si>
    <t>Организационные расходы</t>
  </si>
  <si>
    <t>Здания</t>
  </si>
  <si>
    <t>Машины и оборудование</t>
  </si>
  <si>
    <t>Рабочий скот</t>
  </si>
  <si>
    <t>Продуктивный скот</t>
  </si>
  <si>
    <t>Многолетние насаждения</t>
  </si>
  <si>
    <t>здания</t>
  </si>
  <si>
    <t>сооружения</t>
  </si>
  <si>
    <t>машин, оборудования, транспортных средств</t>
  </si>
  <si>
    <t>других</t>
  </si>
  <si>
    <t>первоначальной (восстановительной) стоимости</t>
  </si>
  <si>
    <t>амортизации</t>
  </si>
  <si>
    <t>код</t>
  </si>
  <si>
    <t>наименование</t>
  </si>
  <si>
    <t>Деловая репутация организации</t>
  </si>
  <si>
    <t>Другие виды основных средств</t>
  </si>
  <si>
    <t>Имущество для передачи в лизинг</t>
  </si>
  <si>
    <t>Списано</t>
  </si>
  <si>
    <t>долгосрочная - всего</t>
  </si>
  <si>
    <t>в том числе:                                                                               расчеты с покупателями и заказчиками</t>
  </si>
  <si>
    <t xml:space="preserve">Кредиторская задолженность:                                                 краткосрочная - всего </t>
  </si>
  <si>
    <t>в том числе:                                                                                   расчеты с поставщиками и подрядчиками</t>
  </si>
  <si>
    <t>авансы полученные</t>
  </si>
  <si>
    <t>расчеты по налогам и сборам</t>
  </si>
  <si>
    <t>кредиты</t>
  </si>
  <si>
    <t>займы</t>
  </si>
  <si>
    <t>в том числе:                                                                               кредиты</t>
  </si>
  <si>
    <t>За предыдущий год</t>
  </si>
  <si>
    <t>Материальные затраты</t>
  </si>
  <si>
    <t>Прочие затраты</t>
  </si>
  <si>
    <t>Итого по элементам затрат</t>
  </si>
  <si>
    <t>Изменение остатков (прирост [+], уменьшение [-]): незавершенного производства</t>
  </si>
  <si>
    <t>расходов будущих периодов</t>
  </si>
  <si>
    <t>резервов предстоящих расходов</t>
  </si>
  <si>
    <t>Полученные - всего</t>
  </si>
  <si>
    <t>в том числе:                                                                       векселя</t>
  </si>
  <si>
    <t>Имущество, находящееся в залоге</t>
  </si>
  <si>
    <t>из него:                                                                                       объекты основных средств</t>
  </si>
  <si>
    <t>ценные бумаги и иные финансовые вложения</t>
  </si>
  <si>
    <t>прочее</t>
  </si>
  <si>
    <t>Выданные - всего</t>
  </si>
  <si>
    <t>Имущество, переданное в залог</t>
  </si>
  <si>
    <t>Отчетный период</t>
  </si>
  <si>
    <t>Получено в отчетном году бюджетных средств - всего</t>
  </si>
  <si>
    <t>получено за отчетный период</t>
  </si>
  <si>
    <t>Возвращено за отчетный период</t>
  </si>
  <si>
    <t>Бюджетные кредиты - всего</t>
  </si>
  <si>
    <t>Нематериальные активы, полученные в пользование</t>
  </si>
  <si>
    <t>НЕМАТЕРИАЛЬНЫЕ АКТИВЫ</t>
  </si>
  <si>
    <t>Отчет о целевом использовании полученных средств</t>
  </si>
  <si>
    <t>0710006</t>
  </si>
  <si>
    <t>Форма № 6  по ОКУД</t>
  </si>
  <si>
    <t>Остаток средств на начало отчетного года</t>
  </si>
  <si>
    <t>Поступило средств</t>
  </si>
  <si>
    <t>Вступительные взносы</t>
  </si>
  <si>
    <t>Членские взносы</t>
  </si>
  <si>
    <t>Добровольные взносы</t>
  </si>
  <si>
    <t>Доходы от предпринимательской деятельности организации</t>
  </si>
  <si>
    <t>Всего поступило средств</t>
  </si>
  <si>
    <t>Использовано средств</t>
  </si>
  <si>
    <t>Расходы на целевые мероприятия</t>
  </si>
  <si>
    <t>социальная и благотворительная помощь</t>
  </si>
  <si>
    <t>проведение конференций, совещаний, семинаров и т.п.</t>
  </si>
  <si>
    <t>иные мероприятия</t>
  </si>
  <si>
    <t>Расходы на содержание аппарата управления</t>
  </si>
  <si>
    <t>расходы, связанные с оплатой труда (включая начисления)</t>
  </si>
  <si>
    <t>выплаты, не связанные с оплатой труда</t>
  </si>
  <si>
    <t>расходы на служебные командировки и деловые поездки</t>
  </si>
  <si>
    <t>содержание помещений, зданий, автомобильного</t>
  </si>
  <si>
    <t>транспорта и иного имущества (кроме ремонта)</t>
  </si>
  <si>
    <t>ремонт основных средств и иного имущества</t>
  </si>
  <si>
    <t>прочие</t>
  </si>
  <si>
    <t>Приобретение основных средств, инвентаря и иного имущества</t>
  </si>
  <si>
    <t>Расходы, связанные с предпринимательской деятельностью</t>
  </si>
  <si>
    <t>Всего использовано средств</t>
  </si>
  <si>
    <t>Остаток средств на конец отчетного года</t>
  </si>
  <si>
    <t xml:space="preserve"> Главный бухгалтер _________ ___________________</t>
  </si>
  <si>
    <t>010</t>
  </si>
  <si>
    <t>020</t>
  </si>
  <si>
    <t>029</t>
  </si>
  <si>
    <t>030</t>
  </si>
  <si>
    <t>040</t>
  </si>
  <si>
    <t>050</t>
  </si>
  <si>
    <t>060</t>
  </si>
  <si>
    <t>070</t>
  </si>
  <si>
    <t>080</t>
  </si>
  <si>
    <t>090</t>
  </si>
  <si>
    <t>141</t>
  </si>
  <si>
    <t>142</t>
  </si>
  <si>
    <t>150</t>
  </si>
  <si>
    <t>190</t>
  </si>
  <si>
    <t>200</t>
  </si>
  <si>
    <t>011</t>
  </si>
  <si>
    <t>012</t>
  </si>
  <si>
    <t>023</t>
  </si>
  <si>
    <t>025</t>
  </si>
  <si>
    <t>026</t>
  </si>
  <si>
    <t>041</t>
  </si>
  <si>
    <t>042</t>
  </si>
  <si>
    <t>043</t>
  </si>
  <si>
    <t>051</t>
  </si>
  <si>
    <t>052</t>
  </si>
  <si>
    <t>053</t>
  </si>
  <si>
    <t>061</t>
  </si>
  <si>
    <t>062</t>
  </si>
  <si>
    <t>100</t>
  </si>
  <si>
    <t>103</t>
  </si>
  <si>
    <t>105</t>
  </si>
  <si>
    <t>106</t>
  </si>
  <si>
    <t>110</t>
  </si>
  <si>
    <t>121</t>
  </si>
  <si>
    <t>122</t>
  </si>
  <si>
    <t>123</t>
  </si>
  <si>
    <t>131</t>
  </si>
  <si>
    <t>132</t>
  </si>
  <si>
    <t>133</t>
  </si>
  <si>
    <t>140</t>
  </si>
  <si>
    <t>210</t>
  </si>
  <si>
    <t>220</t>
  </si>
  <si>
    <t>Средства, полученные от операций с иностранной валютой</t>
  </si>
  <si>
    <t>160</t>
  </si>
  <si>
    <t>170</t>
  </si>
  <si>
    <t>180</t>
  </si>
  <si>
    <t>на расчеты с внебюджетными фондами</t>
  </si>
  <si>
    <t>181</t>
  </si>
  <si>
    <t>на покупку валюты</t>
  </si>
  <si>
    <t>182</t>
  </si>
  <si>
    <t>на продажу вылюты</t>
  </si>
  <si>
    <t>183</t>
  </si>
  <si>
    <t>230</t>
  </si>
  <si>
    <t>240</t>
  </si>
  <si>
    <t>250</t>
  </si>
  <si>
    <t>280</t>
  </si>
  <si>
    <t>290</t>
  </si>
  <si>
    <t>300</t>
  </si>
  <si>
    <t>310</t>
  </si>
  <si>
    <t>340</t>
  </si>
  <si>
    <t>350</t>
  </si>
  <si>
    <t>360</t>
  </si>
  <si>
    <t>390</t>
  </si>
  <si>
    <t>400</t>
  </si>
  <si>
    <t>410</t>
  </si>
  <si>
    <t>420</t>
  </si>
  <si>
    <t>430</t>
  </si>
  <si>
    <t>440</t>
  </si>
  <si>
    <t>013</t>
  </si>
  <si>
    <t>014</t>
  </si>
  <si>
    <t>015</t>
  </si>
  <si>
    <t>171</t>
  </si>
  <si>
    <t>172</t>
  </si>
  <si>
    <t>320</t>
  </si>
  <si>
    <t>510</t>
  </si>
  <si>
    <t>511</t>
  </si>
  <si>
    <t>515</t>
  </si>
  <si>
    <t>520</t>
  </si>
  <si>
    <t>521</t>
  </si>
  <si>
    <t>525</t>
  </si>
  <si>
    <t>530</t>
  </si>
  <si>
    <t>535</t>
  </si>
  <si>
    <t>540</t>
  </si>
  <si>
    <t>550</t>
  </si>
  <si>
    <t>551</t>
  </si>
  <si>
    <t>555</t>
  </si>
  <si>
    <t>560</t>
  </si>
  <si>
    <t>561</t>
  </si>
  <si>
    <t>565</t>
  </si>
  <si>
    <t>570</t>
  </si>
  <si>
    <t>580</t>
  </si>
  <si>
    <t>590</t>
  </si>
  <si>
    <t>710</t>
  </si>
  <si>
    <t>720</t>
  </si>
  <si>
    <t>730</t>
  </si>
  <si>
    <t>740</t>
  </si>
  <si>
    <t>750</t>
  </si>
  <si>
    <t>760</t>
  </si>
  <si>
    <t>765</t>
  </si>
  <si>
    <t>766</t>
  </si>
  <si>
    <t>767</t>
  </si>
  <si>
    <t>910</t>
  </si>
  <si>
    <t>920</t>
  </si>
  <si>
    <t>Резервы, образованные в соответствии с законодательством: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</si>
  <si>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</si>
  <si>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</si>
  <si>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</si>
  <si>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</si>
  <si>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</si>
  <si>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</si>
  <si>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</si>
  <si>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</si>
  <si>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</si>
  <si>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</si>
  <si>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130</t>
  </si>
  <si>
    <t>610</t>
  </si>
  <si>
    <t>611</t>
  </si>
  <si>
    <t>612</t>
  </si>
  <si>
    <t>613</t>
  </si>
  <si>
    <t>620</t>
  </si>
  <si>
    <t>630</t>
  </si>
  <si>
    <t>640</t>
  </si>
  <si>
    <t>641</t>
  </si>
  <si>
    <t>642</t>
  </si>
  <si>
    <t>643</t>
  </si>
  <si>
    <t>644</t>
  </si>
  <si>
    <t>645</t>
  </si>
  <si>
    <t>646</t>
  </si>
  <si>
    <t>650</t>
  </si>
  <si>
    <t>660</t>
  </si>
  <si>
    <t>Вид деятельности эксплуатация жилого фонда</t>
  </si>
  <si>
    <t>Вид деятельности - эксплуатация жилого фонда</t>
  </si>
  <si>
    <t xml:space="preserve">форма/форма  собственности </t>
  </si>
  <si>
    <t xml:space="preserve">Местонахождение(адрес) </t>
  </si>
  <si>
    <t xml:space="preserve">налогоплательщика </t>
  </si>
  <si>
    <t xml:space="preserve">форма/форма  собственности  </t>
  </si>
  <si>
    <t>налогоплательщика __</t>
  </si>
  <si>
    <t>Организация_</t>
  </si>
  <si>
    <t xml:space="preserve">Вид деятельности : </t>
  </si>
  <si>
    <t>Организация ОАО"Управдом Заволжского района"</t>
  </si>
  <si>
    <t>Организация  ОАО "Управдом Заволжского района"</t>
  </si>
  <si>
    <t>налогоплательщика 7603038416_</t>
  </si>
  <si>
    <t>Местонахождение(адрес) Машиностроителей 13к.2</t>
  </si>
  <si>
    <t>150051 г.Ярославль Машиносторителей 13к.2_</t>
  </si>
  <si>
    <t>150051 г.Ярославль пр.Машиностроителей 13к.2</t>
  </si>
  <si>
    <t>Вид деятельности  Управление недвижимым имуществом</t>
  </si>
  <si>
    <t>Организационно-правовая Открытое акционерное общество</t>
  </si>
  <si>
    <t>49014/14</t>
  </si>
  <si>
    <t xml:space="preserve">Вид деятельности  Управление недвижимым имуществом </t>
  </si>
  <si>
    <t xml:space="preserve">Организационно-правовая  Открытое акционерное общество   </t>
  </si>
  <si>
    <t xml:space="preserve">               на 31 декабря 2008г.</t>
  </si>
  <si>
    <t xml:space="preserve">               на  31 декабря  2008г.</t>
  </si>
  <si>
    <t xml:space="preserve">               на  31  декабря    2008г.</t>
  </si>
  <si>
    <t xml:space="preserve">               на  31 декабря 2008г.</t>
  </si>
  <si>
    <t xml:space="preserve">               на 31 декабря  2008г.</t>
  </si>
  <si>
    <t xml:space="preserve">               на 31  декабря  2008г.</t>
  </si>
  <si>
    <t>Организация ОАО "Управдом Заволжского района"</t>
  </si>
  <si>
    <t>2009 3 26</t>
  </si>
  <si>
    <t>70.32</t>
  </si>
  <si>
    <t>форма/форма  собственности  открытое акционерное общество_______________________</t>
  </si>
  <si>
    <t xml:space="preserve">47       14 </t>
  </si>
  <si>
    <t>Местонахождение(адрес) пр.Машиностроителей д 13/2</t>
  </si>
  <si>
    <t>2009 3 25</t>
  </si>
  <si>
    <t>Вид деятельности - Управление недвижимым имуществом</t>
  </si>
  <si>
    <t>форма/форма  собственности Открытое акционерное общество</t>
  </si>
  <si>
    <t>Местонахождение(адрес) пр Машиностроителей д 13/2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</si>
</sst>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2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2"/>
      <name val="Arial Cyr"/>
      <family val="2"/>
    </font>
    <font>
      <b/>
      <sz val="9"/>
      <name val="Arial Cyr"/>
      <family val="0"/>
    </font>
    <font>
      <sz val="9"/>
      <name val="Arial Cyr"/>
      <family val="2"/>
    </font>
    <font>
      <b/>
      <sz val="10"/>
      <color indexed="10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sz val="8"/>
      <name val="Arial Cyr"/>
      <family val="2"/>
    </font>
    <font>
      <u val="single"/>
      <sz val="7"/>
      <name val="Arial Cyr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Courier New"/>
      <family val="3"/>
    </font>
    <font>
      <sz val="9"/>
      <name val="Arial"/>
      <family val="2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3">
    <xf numFmtId="0" fontId="0" fillId="0" borderId="0" xfId="0" applyAlignment="1">
      <alignment/>
    </xf>
    <xf numFmtId="0" fontId="4" fillId="2" borderId="0" xfId="0" applyFont="1" applyFill="1" applyAlignment="1" applyProtection="1">
      <alignment/>
      <protection locked="0"/>
    </xf>
    <xf numFmtId="0" fontId="5" fillId="2" borderId="0" xfId="0" applyFont="1" applyFill="1" applyAlignment="1" applyProtection="1">
      <alignment/>
      <protection locked="0"/>
    </xf>
    <xf numFmtId="0" fontId="6" fillId="2" borderId="0" xfId="0" applyFont="1" applyFill="1" applyAlignment="1" applyProtection="1">
      <alignment/>
      <protection locked="0"/>
    </xf>
    <xf numFmtId="0" fontId="6" fillId="2" borderId="0" xfId="0" applyFont="1" applyFill="1" applyBorder="1" applyAlignment="1" applyProtection="1">
      <alignment/>
      <protection locked="0"/>
    </xf>
    <xf numFmtId="0" fontId="6" fillId="0" borderId="1" xfId="0" applyFont="1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" xfId="0" applyFont="1" applyFill="1" applyBorder="1" applyAlignment="1" applyProtection="1">
      <alignment/>
      <protection locked="0"/>
    </xf>
    <xf numFmtId="0" fontId="0" fillId="0" borderId="1" xfId="0" applyFont="1" applyBorder="1" applyAlignment="1" applyProtection="1">
      <alignment/>
      <protection locked="0"/>
    </xf>
    <xf numFmtId="0" fontId="7" fillId="0" borderId="0" xfId="0" applyFont="1" applyAlignment="1">
      <alignment/>
    </xf>
    <xf numFmtId="0" fontId="1" fillId="0" borderId="1" xfId="0" applyFont="1" applyBorder="1" applyAlignment="1" applyProtection="1">
      <alignment/>
      <protection/>
    </xf>
    <xf numFmtId="0" fontId="0" fillId="0" borderId="1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1" xfId="0" applyBorder="1" applyAlignment="1">
      <alignment/>
    </xf>
    <xf numFmtId="0" fontId="1" fillId="0" borderId="0" xfId="0" applyFont="1" applyBorder="1" applyAlignment="1" applyProtection="1">
      <alignment/>
      <protection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Border="1" applyAlignment="1" applyProtection="1">
      <alignment/>
      <protection/>
    </xf>
    <xf numFmtId="0" fontId="1" fillId="0" borderId="1" xfId="0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Border="1" applyAlignment="1" applyProtection="1">
      <alignment horizontal="left" vertical="center" wrapText="1"/>
      <protection/>
    </xf>
    <xf numFmtId="0" fontId="0" fillId="0" borderId="3" xfId="0" applyFont="1" applyBorder="1" applyAlignment="1" applyProtection="1">
      <alignment horizontal="left"/>
      <protection/>
    </xf>
    <xf numFmtId="0" fontId="0" fillId="0" borderId="4" xfId="0" applyFont="1" applyBorder="1" applyAlignment="1" applyProtection="1">
      <alignment horizontal="center" wrapText="1"/>
      <protection/>
    </xf>
    <xf numFmtId="0" fontId="0" fillId="0" borderId="5" xfId="0" applyFont="1" applyBorder="1" applyAlignment="1" applyProtection="1">
      <alignment horizontal="left"/>
      <protection/>
    </xf>
    <xf numFmtId="0" fontId="8" fillId="0" borderId="6" xfId="0" applyFont="1" applyBorder="1" applyAlignment="1" applyProtection="1">
      <alignment/>
      <protection/>
    </xf>
    <xf numFmtId="0" fontId="1" fillId="0" borderId="6" xfId="0" applyFont="1" applyFill="1" applyBorder="1" applyAlignment="1" applyProtection="1">
      <alignment horizontal="left" vertical="center" wrapText="1"/>
      <protection/>
    </xf>
    <xf numFmtId="0" fontId="1" fillId="0" borderId="7" xfId="0" applyFont="1" applyFill="1" applyBorder="1" applyAlignment="1" applyProtection="1">
      <alignment horizontal="left" vertical="center" wrapText="1"/>
      <protection/>
    </xf>
    <xf numFmtId="0" fontId="6" fillId="0" borderId="2" xfId="0" applyFont="1" applyBorder="1" applyAlignment="1" applyProtection="1">
      <alignment horizontal="center"/>
      <protection/>
    </xf>
    <xf numFmtId="0" fontId="1" fillId="0" borderId="8" xfId="0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0" fillId="0" borderId="9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1" fillId="0" borderId="12" xfId="0" applyFont="1" applyFill="1" applyBorder="1" applyAlignment="1" applyProtection="1">
      <alignment/>
      <protection/>
    </xf>
    <xf numFmtId="0" fontId="6" fillId="0" borderId="1" xfId="0" applyFont="1" applyFill="1" applyBorder="1" applyAlignment="1" applyProtection="1">
      <alignment/>
      <protection locked="0"/>
    </xf>
    <xf numFmtId="0" fontId="11" fillId="0" borderId="0" xfId="0" applyFont="1" applyAlignment="1">
      <alignment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left" vertical="center" wrapText="1"/>
      <protection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/>
      <protection/>
    </xf>
    <xf numFmtId="0" fontId="1" fillId="0" borderId="1" xfId="0" applyFont="1" applyFill="1" applyBorder="1" applyAlignment="1" applyProtection="1">
      <alignment/>
      <protection/>
    </xf>
    <xf numFmtId="0" fontId="3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 applyProtection="1">
      <alignment vertical="center" wrapText="1"/>
      <protection/>
    </xf>
    <xf numFmtId="0" fontId="3" fillId="0" borderId="1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0" fillId="0" borderId="0" xfId="0" applyFill="1" applyAlignment="1">
      <alignment/>
    </xf>
    <xf numFmtId="0" fontId="6" fillId="0" borderId="0" xfId="0" applyFont="1" applyFill="1" applyAlignment="1" applyProtection="1">
      <alignment/>
      <protection/>
    </xf>
    <xf numFmtId="0" fontId="1" fillId="0" borderId="13" xfId="0" applyFont="1" applyFill="1" applyBorder="1" applyAlignment="1" applyProtection="1">
      <alignment horizontal="center" wrapText="1"/>
      <protection/>
    </xf>
    <xf numFmtId="0" fontId="1" fillId="0" borderId="14" xfId="0" applyFont="1" applyFill="1" applyBorder="1" applyAlignment="1" applyProtection="1">
      <alignment horizontal="center" wrapText="1"/>
      <protection/>
    </xf>
    <xf numFmtId="0" fontId="0" fillId="0" borderId="1" xfId="0" applyFill="1" applyBorder="1" applyAlignment="1" applyProtection="1">
      <alignment/>
      <protection locked="0"/>
    </xf>
    <xf numFmtId="0" fontId="1" fillId="0" borderId="12" xfId="0" applyFont="1" applyFill="1" applyBorder="1" applyAlignment="1" applyProtection="1">
      <alignment wrapText="1"/>
      <protection/>
    </xf>
    <xf numFmtId="0" fontId="1" fillId="0" borderId="15" xfId="0" applyFont="1" applyFill="1" applyBorder="1" applyAlignment="1" applyProtection="1">
      <alignment wrapText="1"/>
      <protection/>
    </xf>
    <xf numFmtId="0" fontId="1" fillId="0" borderId="0" xfId="0" applyFont="1" applyFill="1" applyBorder="1" applyAlignment="1" applyProtection="1">
      <alignment wrapText="1"/>
      <protection/>
    </xf>
    <xf numFmtId="0" fontId="1" fillId="0" borderId="16" xfId="0" applyFont="1" applyFill="1" applyBorder="1" applyAlignment="1" applyProtection="1">
      <alignment/>
      <protection/>
    </xf>
    <xf numFmtId="0" fontId="1" fillId="0" borderId="4" xfId="0" applyFont="1" applyFill="1" applyBorder="1" applyAlignment="1" applyProtection="1">
      <alignment/>
      <protection/>
    </xf>
    <xf numFmtId="0" fontId="1" fillId="0" borderId="1" xfId="0" applyFont="1" applyFill="1" applyBorder="1" applyAlignment="1" applyProtection="1">
      <alignment horizontal="center" wrapText="1"/>
      <protection/>
    </xf>
    <xf numFmtId="0" fontId="1" fillId="0" borderId="9" xfId="0" applyFont="1" applyFill="1" applyBorder="1" applyAlignment="1" applyProtection="1">
      <alignment horizontal="center" wrapText="1"/>
      <protection/>
    </xf>
    <xf numFmtId="0" fontId="0" fillId="0" borderId="9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0" fontId="1" fillId="0" borderId="17" xfId="0" applyFont="1" applyFill="1" applyBorder="1" applyAlignment="1" applyProtection="1">
      <alignment horizontal="centerContinuous" wrapText="1"/>
      <protection/>
    </xf>
    <xf numFmtId="0" fontId="1" fillId="0" borderId="18" xfId="0" applyFont="1" applyFill="1" applyBorder="1" applyAlignment="1" applyProtection="1">
      <alignment horizontal="centerContinuous" wrapText="1"/>
      <protection/>
    </xf>
    <xf numFmtId="0" fontId="1" fillId="0" borderId="19" xfId="0" applyFont="1" applyFill="1" applyBorder="1" applyAlignment="1" applyProtection="1">
      <alignment horizontal="centerContinuous" wrapText="1"/>
      <protection/>
    </xf>
    <xf numFmtId="0" fontId="0" fillId="0" borderId="0" xfId="0" applyFill="1" applyAlignment="1" applyProtection="1">
      <alignment/>
      <protection locked="0"/>
    </xf>
    <xf numFmtId="0" fontId="6" fillId="0" borderId="1" xfId="0" applyFont="1" applyFill="1" applyBorder="1" applyAlignment="1" applyProtection="1">
      <alignment horizontal="left"/>
      <protection locked="0"/>
    </xf>
    <xf numFmtId="0" fontId="1" fillId="0" borderId="1" xfId="0" applyFont="1" applyBorder="1" applyAlignment="1">
      <alignment horizontal="center"/>
    </xf>
    <xf numFmtId="0" fontId="5" fillId="0" borderId="1" xfId="0" applyFont="1" applyBorder="1" applyAlignment="1" applyProtection="1">
      <alignment horizontal="center" wrapText="1"/>
      <protection/>
    </xf>
    <xf numFmtId="0" fontId="0" fillId="0" borderId="1" xfId="0" applyFill="1" applyBorder="1" applyAlignment="1">
      <alignment wrapText="1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0" fontId="6" fillId="0" borderId="1" xfId="0" applyFont="1" applyBorder="1" applyAlignment="1" applyProtection="1">
      <alignment wrapText="1"/>
      <protection locked="0"/>
    </xf>
    <xf numFmtId="0" fontId="5" fillId="0" borderId="1" xfId="0" applyFont="1" applyBorder="1" applyAlignment="1" applyProtection="1">
      <alignment horizontal="center" wrapText="1"/>
      <protection/>
    </xf>
    <xf numFmtId="0" fontId="1" fillId="0" borderId="1" xfId="0" applyFont="1" applyBorder="1" applyAlignment="1" applyProtection="1">
      <alignment/>
      <protection locked="0"/>
    </xf>
    <xf numFmtId="0" fontId="1" fillId="0" borderId="1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1" fillId="0" borderId="1" xfId="0" applyFont="1" applyFill="1" applyBorder="1" applyAlignment="1" applyProtection="1">
      <alignment/>
      <protection locked="0"/>
    </xf>
    <xf numFmtId="0" fontId="1" fillId="0" borderId="10" xfId="0" applyFont="1" applyFill="1" applyBorder="1" applyAlignment="1" applyProtection="1">
      <alignment/>
      <protection locked="0"/>
    </xf>
    <xf numFmtId="0" fontId="6" fillId="0" borderId="1" xfId="0" applyFont="1" applyFill="1" applyBorder="1" applyAlignment="1" applyProtection="1">
      <alignment horizontal="center"/>
      <protection locked="0"/>
    </xf>
    <xf numFmtId="0" fontId="12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6" fillId="0" borderId="0" xfId="0" applyFont="1" applyAlignment="1" applyProtection="1">
      <alignment/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49" fontId="6" fillId="0" borderId="20" xfId="0" applyNumberFormat="1" applyFont="1" applyBorder="1" applyAlignment="1" applyProtection="1">
      <alignment horizontal="center"/>
      <protection locked="0"/>
    </xf>
    <xf numFmtId="0" fontId="6" fillId="0" borderId="21" xfId="0" applyFont="1" applyBorder="1" applyAlignment="1" applyProtection="1">
      <alignment/>
      <protection locked="0"/>
    </xf>
    <xf numFmtId="0" fontId="6" fillId="0" borderId="22" xfId="0" applyFont="1" applyBorder="1" applyAlignment="1" applyProtection="1">
      <alignment/>
      <protection locked="0"/>
    </xf>
    <xf numFmtId="0" fontId="6" fillId="0" borderId="23" xfId="0" applyFont="1" applyBorder="1" applyAlignment="1" applyProtection="1">
      <alignment/>
      <protection locked="0"/>
    </xf>
    <xf numFmtId="0" fontId="6" fillId="0" borderId="24" xfId="0" applyFont="1" applyBorder="1" applyAlignment="1" applyProtection="1">
      <alignment/>
      <protection locked="0"/>
    </xf>
    <xf numFmtId="0" fontId="6" fillId="0" borderId="25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right"/>
      <protection locked="0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14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 applyProtection="1">
      <alignment/>
      <protection locked="0"/>
    </xf>
    <xf numFmtId="0" fontId="9" fillId="0" borderId="2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/>
      <protection locked="0"/>
    </xf>
    <xf numFmtId="49" fontId="9" fillId="0" borderId="20" xfId="0" applyNumberFormat="1" applyFont="1" applyBorder="1" applyAlignment="1" applyProtection="1">
      <alignment horizontal="center"/>
      <protection locked="0"/>
    </xf>
    <xf numFmtId="0" fontId="9" fillId="0" borderId="21" xfId="0" applyFont="1" applyBorder="1" applyAlignment="1" applyProtection="1">
      <alignment/>
      <protection locked="0"/>
    </xf>
    <xf numFmtId="0" fontId="9" fillId="0" borderId="22" xfId="0" applyFont="1" applyBorder="1" applyAlignment="1" applyProtection="1">
      <alignment/>
      <protection locked="0"/>
    </xf>
    <xf numFmtId="0" fontId="9" fillId="0" borderId="23" xfId="0" applyFont="1" applyBorder="1" applyAlignment="1" applyProtection="1">
      <alignment/>
      <protection locked="0"/>
    </xf>
    <xf numFmtId="0" fontId="9" fillId="0" borderId="24" xfId="0" applyFont="1" applyBorder="1" applyAlignment="1" applyProtection="1">
      <alignment/>
      <protection locked="0"/>
    </xf>
    <xf numFmtId="0" fontId="9" fillId="0" borderId="25" xfId="0" applyFont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right"/>
      <protection locked="0"/>
    </xf>
    <xf numFmtId="0" fontId="9" fillId="0" borderId="1" xfId="0" applyFont="1" applyBorder="1" applyAlignment="1" applyProtection="1">
      <alignment/>
      <protection locked="0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 applyProtection="1">
      <alignment/>
      <protection locked="0"/>
    </xf>
    <xf numFmtId="0" fontId="0" fillId="0" borderId="2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 locked="0"/>
    </xf>
    <xf numFmtId="49" fontId="0" fillId="0" borderId="20" xfId="0" applyNumberFormat="1" applyFont="1" applyBorder="1" applyAlignment="1" applyProtection="1">
      <alignment horizontal="center"/>
      <protection locked="0"/>
    </xf>
    <xf numFmtId="0" fontId="0" fillId="0" borderId="21" xfId="0" applyFont="1" applyBorder="1" applyAlignment="1" applyProtection="1">
      <alignment/>
      <protection locked="0"/>
    </xf>
    <xf numFmtId="0" fontId="0" fillId="0" borderId="22" xfId="0" applyFont="1" applyBorder="1" applyAlignment="1" applyProtection="1">
      <alignment/>
      <protection locked="0"/>
    </xf>
    <xf numFmtId="0" fontId="0" fillId="0" borderId="23" xfId="0" applyFont="1" applyBorder="1" applyAlignment="1" applyProtection="1">
      <alignment/>
      <protection locked="0"/>
    </xf>
    <xf numFmtId="0" fontId="0" fillId="0" borderId="15" xfId="0" applyBorder="1" applyAlignment="1" applyProtection="1">
      <alignment horizontal="center" wrapText="1"/>
      <protection/>
    </xf>
    <xf numFmtId="0" fontId="0" fillId="0" borderId="24" xfId="0" applyFont="1" applyBorder="1" applyAlignment="1" applyProtection="1">
      <alignment/>
      <protection locked="0"/>
    </xf>
    <xf numFmtId="0" fontId="0" fillId="0" borderId="25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/>
      <protection/>
    </xf>
    <xf numFmtId="0" fontId="0" fillId="0" borderId="1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9" xfId="0" applyFont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wrapText="1"/>
      <protection/>
    </xf>
    <xf numFmtId="0" fontId="0" fillId="0" borderId="15" xfId="0" applyBorder="1" applyAlignment="1" applyProtection="1">
      <alignment wrapText="1"/>
      <protection/>
    </xf>
    <xf numFmtId="0" fontId="0" fillId="0" borderId="26" xfId="0" applyBorder="1" applyAlignment="1" applyProtection="1">
      <alignment wrapText="1"/>
      <protection/>
    </xf>
    <xf numFmtId="0" fontId="0" fillId="0" borderId="26" xfId="0" applyBorder="1" applyAlignment="1" applyProtection="1">
      <alignment horizontal="center" wrapText="1"/>
      <protection/>
    </xf>
    <xf numFmtId="0" fontId="0" fillId="0" borderId="12" xfId="0" applyBorder="1" applyAlignment="1" applyProtection="1">
      <alignment horizontal="center" wrapText="1"/>
      <protection/>
    </xf>
    <xf numFmtId="0" fontId="0" fillId="0" borderId="0" xfId="0" applyBorder="1" applyAlignment="1" applyProtection="1">
      <alignment wrapText="1"/>
      <protection/>
    </xf>
    <xf numFmtId="0" fontId="5" fillId="0" borderId="0" xfId="0" applyFont="1" applyAlignment="1" applyProtection="1">
      <alignment horizontal="right"/>
      <protection locked="0"/>
    </xf>
    <xf numFmtId="0" fontId="0" fillId="0" borderId="12" xfId="0" applyFont="1" applyBorder="1" applyAlignment="1" applyProtection="1">
      <alignment horizontal="left" vertical="center"/>
      <protection/>
    </xf>
    <xf numFmtId="0" fontId="12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right"/>
      <protection locked="0"/>
    </xf>
    <xf numFmtId="0" fontId="12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wrapText="1"/>
      <protection locked="0"/>
    </xf>
    <xf numFmtId="0" fontId="0" fillId="0" borderId="15" xfId="0" applyBorder="1" applyAlignment="1" applyProtection="1">
      <alignment wrapText="1"/>
      <protection locked="0"/>
    </xf>
    <xf numFmtId="0" fontId="16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26" xfId="0" applyBorder="1" applyAlignment="1" applyProtection="1">
      <alignment wrapText="1"/>
      <protection locked="0"/>
    </xf>
    <xf numFmtId="0" fontId="0" fillId="0" borderId="27" xfId="0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0" fontId="0" fillId="0" borderId="29" xfId="0" applyFont="1" applyBorder="1" applyAlignment="1" applyProtection="1">
      <alignment horizontal="center" vertical="center"/>
      <protection locked="0"/>
    </xf>
    <xf numFmtId="0" fontId="0" fillId="0" borderId="30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left" vertical="center"/>
      <protection locked="0"/>
    </xf>
    <xf numFmtId="0" fontId="0" fillId="0" borderId="1" xfId="0" applyNumberFormat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 applyProtection="1">
      <alignment horizontal="left" vertical="center"/>
      <protection locked="0"/>
    </xf>
    <xf numFmtId="0" fontId="0" fillId="0" borderId="10" xfId="0" applyNumberFormat="1" applyBorder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" fillId="0" borderId="12" xfId="0" applyFont="1" applyBorder="1" applyAlignment="1" applyProtection="1">
      <alignment horizont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0" fillId="0" borderId="2" xfId="0" applyFont="1" applyBorder="1" applyAlignment="1" applyProtection="1">
      <alignment horizontal="center"/>
      <protection/>
    </xf>
    <xf numFmtId="49" fontId="0" fillId="0" borderId="20" xfId="0" applyNumberFormat="1" applyFont="1" applyBorder="1" applyAlignment="1" applyProtection="1">
      <alignment horizontal="center"/>
      <protection/>
    </xf>
    <xf numFmtId="0" fontId="0" fillId="0" borderId="21" xfId="0" applyFont="1" applyBorder="1" applyAlignment="1" applyProtection="1">
      <alignment/>
      <protection/>
    </xf>
    <xf numFmtId="0" fontId="0" fillId="0" borderId="22" xfId="0" applyFont="1" applyBorder="1" applyAlignment="1" applyProtection="1">
      <alignment/>
      <protection/>
    </xf>
    <xf numFmtId="0" fontId="0" fillId="0" borderId="23" xfId="0" applyFont="1" applyBorder="1" applyAlignment="1" applyProtection="1">
      <alignment/>
      <protection/>
    </xf>
    <xf numFmtId="0" fontId="0" fillId="0" borderId="24" xfId="0" applyFont="1" applyBorder="1" applyAlignment="1" applyProtection="1">
      <alignment/>
      <protection/>
    </xf>
    <xf numFmtId="0" fontId="0" fillId="0" borderId="25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center"/>
      <protection/>
    </xf>
    <xf numFmtId="0" fontId="1" fillId="0" borderId="12" xfId="0" applyFont="1" applyBorder="1" applyAlignment="1" applyProtection="1">
      <alignment horizontal="center"/>
      <protection/>
    </xf>
    <xf numFmtId="0" fontId="13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right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5" fillId="0" borderId="1" xfId="0" applyFont="1" applyBorder="1" applyAlignment="1" applyProtection="1">
      <alignment horizontal="center" vertical="center" wrapText="1"/>
      <protection/>
    </xf>
    <xf numFmtId="49" fontId="5" fillId="0" borderId="1" xfId="0" applyNumberFormat="1" applyFont="1" applyFill="1" applyBorder="1" applyAlignment="1" applyProtection="1">
      <alignment/>
      <protection/>
    </xf>
    <xf numFmtId="0" fontId="1" fillId="0" borderId="1" xfId="0" applyFont="1" applyBorder="1" applyAlignment="1" applyProtection="1">
      <alignment vertical="center" wrapText="1"/>
      <protection/>
    </xf>
    <xf numFmtId="49" fontId="5" fillId="0" borderId="1" xfId="0" applyNumberFormat="1" applyFont="1" applyBorder="1" applyAlignment="1" applyProtection="1">
      <alignment/>
      <protection/>
    </xf>
    <xf numFmtId="49" fontId="5" fillId="0" borderId="1" xfId="0" applyNumberFormat="1" applyFont="1" applyFill="1" applyBorder="1" applyAlignment="1" applyProtection="1">
      <alignment/>
      <protection/>
    </xf>
    <xf numFmtId="49" fontId="5" fillId="0" borderId="1" xfId="0" applyNumberFormat="1" applyFont="1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0" fillId="0" borderId="2" xfId="0" applyFont="1" applyBorder="1" applyAlignment="1" applyProtection="1">
      <alignment/>
      <protection/>
    </xf>
    <xf numFmtId="0" fontId="0" fillId="0" borderId="31" xfId="0" applyBorder="1" applyAlignment="1" applyProtection="1">
      <alignment horizontal="center"/>
      <protection/>
    </xf>
    <xf numFmtId="0" fontId="0" fillId="0" borderId="32" xfId="0" applyFont="1" applyBorder="1" applyAlignment="1" applyProtection="1">
      <alignment/>
      <protection/>
    </xf>
    <xf numFmtId="0" fontId="1" fillId="0" borderId="7" xfId="0" applyFont="1" applyBorder="1" applyAlignment="1" applyProtection="1">
      <alignment vertical="center" wrapText="1"/>
      <protection/>
    </xf>
    <xf numFmtId="0" fontId="7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5" fillId="0" borderId="0" xfId="0" applyFont="1" applyAlignment="1">
      <alignment horizontal="right"/>
    </xf>
    <xf numFmtId="0" fontId="4" fillId="0" borderId="0" xfId="0" applyFont="1" applyFill="1" applyAlignment="1" applyProtection="1">
      <alignment horizontal="right"/>
      <protection/>
    </xf>
    <xf numFmtId="0" fontId="1" fillId="0" borderId="13" xfId="0" applyFont="1" applyFill="1" applyBorder="1" applyAlignment="1" applyProtection="1">
      <alignment horizontal="right" wrapText="1"/>
      <protection/>
    </xf>
    <xf numFmtId="49" fontId="1" fillId="0" borderId="1" xfId="0" applyNumberFormat="1" applyFont="1" applyFill="1" applyBorder="1" applyAlignment="1" applyProtection="1">
      <alignment horizontal="right"/>
      <protection/>
    </xf>
    <xf numFmtId="49" fontId="4" fillId="0" borderId="0" xfId="0" applyNumberFormat="1" applyFont="1" applyFill="1" applyAlignment="1" applyProtection="1">
      <alignment horizontal="right"/>
      <protection/>
    </xf>
    <xf numFmtId="49" fontId="1" fillId="0" borderId="13" xfId="0" applyNumberFormat="1" applyFont="1" applyFill="1" applyBorder="1" applyAlignment="1" applyProtection="1">
      <alignment horizontal="right" wrapText="1"/>
      <protection/>
    </xf>
    <xf numFmtId="49" fontId="4" fillId="0" borderId="0" xfId="0" applyNumberFormat="1" applyFont="1" applyFill="1" applyBorder="1" applyAlignment="1" applyProtection="1">
      <alignment horizontal="right"/>
      <protection/>
    </xf>
    <xf numFmtId="49" fontId="0" fillId="0" borderId="13" xfId="0" applyNumberFormat="1" applyFill="1" applyBorder="1" applyAlignment="1" applyProtection="1">
      <alignment horizontal="right"/>
      <protection/>
    </xf>
    <xf numFmtId="49" fontId="1" fillId="0" borderId="1" xfId="0" applyNumberFormat="1" applyFont="1" applyFill="1" applyBorder="1" applyAlignment="1" applyProtection="1">
      <alignment horizontal="right"/>
      <protection/>
    </xf>
    <xf numFmtId="49" fontId="1" fillId="0" borderId="10" xfId="0" applyNumberFormat="1" applyFont="1" applyFill="1" applyBorder="1" applyAlignment="1" applyProtection="1">
      <alignment horizontal="right"/>
      <protection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17" xfId="0" applyFill="1" applyBorder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7" fillId="0" borderId="0" xfId="0" applyFont="1" applyAlignment="1" applyProtection="1">
      <alignment horizontal="right"/>
      <protection/>
    </xf>
    <xf numFmtId="49" fontId="0" fillId="0" borderId="0" xfId="0" applyNumberFormat="1" applyFont="1" applyAlignment="1" applyProtection="1">
      <alignment horizontal="right"/>
      <protection/>
    </xf>
    <xf numFmtId="49" fontId="0" fillId="0" borderId="0" xfId="0" applyNumberFormat="1" applyFont="1" applyAlignment="1" applyProtection="1">
      <alignment horizontal="right"/>
      <protection/>
    </xf>
    <xf numFmtId="49" fontId="15" fillId="0" borderId="0" xfId="0" applyNumberFormat="1" applyFont="1" applyAlignment="1" applyProtection="1">
      <alignment horizontal="right"/>
      <protection/>
    </xf>
    <xf numFmtId="49" fontId="0" fillId="0" borderId="0" xfId="0" applyNumberFormat="1" applyFont="1" applyAlignment="1" applyProtection="1">
      <alignment horizontal="right"/>
      <protection/>
    </xf>
    <xf numFmtId="49" fontId="5" fillId="0" borderId="1" xfId="0" applyNumberFormat="1" applyFont="1" applyBorder="1" applyAlignment="1" applyProtection="1">
      <alignment horizontal="right" wrapText="1"/>
      <protection/>
    </xf>
    <xf numFmtId="49" fontId="5" fillId="0" borderId="1" xfId="0" applyNumberFormat="1" applyFont="1" applyFill="1" applyBorder="1" applyAlignment="1" applyProtection="1">
      <alignment horizontal="right"/>
      <protection/>
    </xf>
    <xf numFmtId="49" fontId="5" fillId="0" borderId="1" xfId="0" applyNumberFormat="1" applyFont="1" applyFill="1" applyBorder="1" applyAlignment="1" applyProtection="1">
      <alignment horizontal="right"/>
      <protection/>
    </xf>
    <xf numFmtId="49" fontId="5" fillId="0" borderId="0" xfId="0" applyNumberFormat="1" applyFont="1" applyFill="1" applyBorder="1" applyAlignment="1" applyProtection="1">
      <alignment horizontal="right"/>
      <protection/>
    </xf>
    <xf numFmtId="49" fontId="0" fillId="0" borderId="0" xfId="0" applyNumberFormat="1" applyAlignment="1" applyProtection="1">
      <alignment horizontal="right"/>
      <protection/>
    </xf>
    <xf numFmtId="0" fontId="1" fillId="0" borderId="1" xfId="0" applyFont="1" applyFill="1" applyBorder="1" applyAlignment="1">
      <alignment horizontal="center" wrapText="1"/>
    </xf>
    <xf numFmtId="49" fontId="18" fillId="0" borderId="1" xfId="0" applyNumberFormat="1" applyFont="1" applyBorder="1" applyAlignment="1" applyProtection="1">
      <alignment horizontal="right"/>
      <protection/>
    </xf>
    <xf numFmtId="49" fontId="0" fillId="0" borderId="1" xfId="0" applyNumberFormat="1" applyFont="1" applyBorder="1" applyAlignment="1" applyProtection="1">
      <alignment horizontal="right"/>
      <protection/>
    </xf>
    <xf numFmtId="49" fontId="0" fillId="0" borderId="10" xfId="0" applyNumberFormat="1" applyFont="1" applyBorder="1" applyAlignment="1" applyProtection="1">
      <alignment horizontal="right"/>
      <protection/>
    </xf>
    <xf numFmtId="49" fontId="0" fillId="0" borderId="2" xfId="0" applyNumberFormat="1" applyFont="1" applyBorder="1" applyAlignment="1" applyProtection="1">
      <alignment horizontal="right"/>
      <protection/>
    </xf>
    <xf numFmtId="49" fontId="0" fillId="0" borderId="10" xfId="0" applyNumberFormat="1" applyFont="1" applyBorder="1" applyAlignment="1" applyProtection="1">
      <alignment horizontal="right" vertical="center"/>
      <protection/>
    </xf>
    <xf numFmtId="49" fontId="18" fillId="0" borderId="10" xfId="0" applyNumberFormat="1" applyFont="1" applyBorder="1" applyAlignment="1" applyProtection="1">
      <alignment horizontal="right"/>
      <protection/>
    </xf>
    <xf numFmtId="49" fontId="0" fillId="0" borderId="4" xfId="0" applyNumberFormat="1" applyFont="1" applyBorder="1" applyAlignment="1" applyProtection="1">
      <alignment horizontal="right" vertical="center"/>
      <protection/>
    </xf>
    <xf numFmtId="49" fontId="0" fillId="0" borderId="29" xfId="0" applyNumberFormat="1" applyFont="1" applyBorder="1" applyAlignment="1" applyProtection="1">
      <alignment horizontal="right" vertical="center"/>
      <protection/>
    </xf>
    <xf numFmtId="49" fontId="0" fillId="0" borderId="1" xfId="0" applyNumberFormat="1" applyFont="1" applyBorder="1" applyAlignment="1" applyProtection="1">
      <alignment horizontal="right" vertical="center"/>
      <protection/>
    </xf>
    <xf numFmtId="49" fontId="0" fillId="0" borderId="1" xfId="0" applyNumberFormat="1" applyFont="1" applyBorder="1" applyAlignment="1" applyProtection="1">
      <alignment horizontal="right"/>
      <protection/>
    </xf>
    <xf numFmtId="49" fontId="0" fillId="0" borderId="10" xfId="0" applyNumberFormat="1" applyFont="1" applyBorder="1" applyAlignment="1" applyProtection="1">
      <alignment horizontal="right"/>
      <protection/>
    </xf>
    <xf numFmtId="0" fontId="1" fillId="0" borderId="12" xfId="0" applyFont="1" applyFill="1" applyBorder="1" applyAlignment="1" applyProtection="1">
      <alignment wrapText="1"/>
      <protection locked="0"/>
    </xf>
    <xf numFmtId="0" fontId="1" fillId="3" borderId="15" xfId="0" applyFont="1" applyFill="1" applyBorder="1" applyAlignment="1" applyProtection="1">
      <alignment horizontal="right" wrapText="1"/>
      <protection/>
    </xf>
    <xf numFmtId="49" fontId="0" fillId="3" borderId="1" xfId="0" applyNumberFormat="1" applyFont="1" applyFill="1" applyBorder="1" applyAlignment="1" applyProtection="1">
      <alignment horizontal="right"/>
      <protection/>
    </xf>
    <xf numFmtId="0" fontId="0" fillId="3" borderId="10" xfId="0" applyFill="1" applyBorder="1" applyAlignment="1" applyProtection="1">
      <alignment/>
      <protection/>
    </xf>
    <xf numFmtId="0" fontId="1" fillId="3" borderId="1" xfId="0" applyFont="1" applyFill="1" applyBorder="1" applyAlignment="1" applyProtection="1">
      <alignment horizontal="center"/>
      <protection/>
    </xf>
    <xf numFmtId="0" fontId="0" fillId="3" borderId="9" xfId="0" applyFill="1" applyBorder="1" applyAlignment="1" applyProtection="1">
      <alignment/>
      <protection/>
    </xf>
    <xf numFmtId="0" fontId="0" fillId="3" borderId="9" xfId="0" applyNumberFormat="1" applyFill="1" applyBorder="1" applyAlignment="1" applyProtection="1">
      <alignment horizontal="right" vertical="center" wrapText="1"/>
      <protection/>
    </xf>
    <xf numFmtId="0" fontId="1" fillId="0" borderId="5" xfId="0" applyFont="1" applyFill="1" applyBorder="1" applyAlignment="1" applyProtection="1">
      <alignment/>
      <protection locked="0"/>
    </xf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/>
    </xf>
    <xf numFmtId="0" fontId="0" fillId="3" borderId="1" xfId="0" applyFont="1" applyFill="1" applyBorder="1" applyAlignment="1" applyProtection="1">
      <alignment/>
      <protection/>
    </xf>
    <xf numFmtId="0" fontId="1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 applyProtection="1">
      <alignment vertical="center" wrapText="1"/>
      <protection/>
    </xf>
    <xf numFmtId="49" fontId="5" fillId="3" borderId="1" xfId="0" applyNumberFormat="1" applyFont="1" applyFill="1" applyBorder="1" applyAlignment="1" applyProtection="1">
      <alignment/>
      <protection/>
    </xf>
    <xf numFmtId="0" fontId="6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 wrapText="1"/>
      <protection/>
    </xf>
    <xf numFmtId="49" fontId="5" fillId="3" borderId="1" xfId="0" applyNumberFormat="1" applyFont="1" applyFill="1" applyBorder="1" applyAlignment="1" applyProtection="1">
      <alignment/>
      <protection/>
    </xf>
    <xf numFmtId="0" fontId="0" fillId="3" borderId="1" xfId="0" applyFill="1" applyBorder="1" applyAlignment="1">
      <alignment wrapText="1"/>
    </xf>
    <xf numFmtId="49" fontId="5" fillId="3" borderId="1" xfId="0" applyNumberFormat="1" applyFont="1" applyFill="1" applyBorder="1" applyAlignment="1" applyProtection="1">
      <alignment horizontal="right"/>
      <protection/>
    </xf>
    <xf numFmtId="49" fontId="5" fillId="3" borderId="1" xfId="0" applyNumberFormat="1" applyFont="1" applyFill="1" applyBorder="1" applyAlignment="1" applyProtection="1">
      <alignment horizontal="right"/>
      <protection/>
    </xf>
    <xf numFmtId="0" fontId="1" fillId="3" borderId="1" xfId="0" applyFont="1" applyFill="1" applyBorder="1" applyAlignment="1">
      <alignment horizontal="center" wrapText="1"/>
    </xf>
    <xf numFmtId="0" fontId="0" fillId="0" borderId="9" xfId="0" applyFill="1" applyBorder="1" applyAlignment="1" applyProtection="1">
      <alignment/>
      <protection/>
    </xf>
    <xf numFmtId="14" fontId="6" fillId="0" borderId="1" xfId="0" applyNumberFormat="1" applyFont="1" applyBorder="1" applyAlignment="1" applyProtection="1">
      <alignment/>
      <protection locked="0"/>
    </xf>
    <xf numFmtId="14" fontId="0" fillId="0" borderId="1" xfId="0" applyNumberFormat="1" applyFont="1" applyBorder="1" applyAlignment="1" applyProtection="1">
      <alignment/>
      <protection locked="0"/>
    </xf>
    <xf numFmtId="14" fontId="9" fillId="0" borderId="1" xfId="0" applyNumberFormat="1" applyFont="1" applyBorder="1" applyAlignment="1" applyProtection="1">
      <alignment/>
      <protection locked="0"/>
    </xf>
    <xf numFmtId="0" fontId="5" fillId="0" borderId="0" xfId="0" applyFont="1" applyAlignment="1" applyProtection="1">
      <alignment horizontal="right"/>
      <protection locked="0"/>
    </xf>
    <xf numFmtId="0" fontId="8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" fillId="0" borderId="3" xfId="0" applyFont="1" applyFill="1" applyBorder="1" applyAlignment="1" applyProtection="1">
      <alignment horizontal="center"/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0" fontId="1" fillId="0" borderId="33" xfId="0" applyFont="1" applyFill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16" xfId="0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0" fillId="0" borderId="13" xfId="0" applyNumberFormat="1" applyBorder="1" applyAlignment="1" applyProtection="1">
      <alignment horizontal="center" vertical="center" wrapText="1"/>
      <protection/>
    </xf>
    <xf numFmtId="0" fontId="0" fillId="0" borderId="1" xfId="0" applyNumberFormat="1" applyBorder="1" applyAlignment="1" applyProtection="1">
      <alignment horizontal="center" vertical="center" wrapText="1"/>
      <protection/>
    </xf>
    <xf numFmtId="0" fontId="0" fillId="0" borderId="14" xfId="0" applyNumberFormat="1" applyBorder="1" applyAlignment="1" applyProtection="1">
      <alignment horizontal="center" vertical="center" wrapText="1"/>
      <protection/>
    </xf>
    <xf numFmtId="0" fontId="0" fillId="0" borderId="9" xfId="0" applyNumberFormat="1" applyBorder="1" applyAlignment="1" applyProtection="1">
      <alignment horizontal="center" vertical="center" wrapText="1"/>
      <protection/>
    </xf>
    <xf numFmtId="0" fontId="0" fillId="0" borderId="34" xfId="0" applyBorder="1" applyAlignment="1" applyProtection="1">
      <alignment horizontal="center"/>
      <protection/>
    </xf>
    <xf numFmtId="0" fontId="0" fillId="0" borderId="35" xfId="0" applyBorder="1" applyAlignment="1" applyProtection="1">
      <alignment horizontal="center"/>
      <protection/>
    </xf>
    <xf numFmtId="0" fontId="0" fillId="0" borderId="36" xfId="0" applyFont="1" applyBorder="1" applyAlignment="1" applyProtection="1">
      <alignment horizontal="center" vertical="center"/>
      <protection/>
    </xf>
    <xf numFmtId="0" fontId="0" fillId="0" borderId="32" xfId="0" applyFont="1" applyBorder="1" applyAlignment="1" applyProtection="1">
      <alignment horizontal="center" vertical="center"/>
      <protection/>
    </xf>
    <xf numFmtId="0" fontId="0" fillId="0" borderId="31" xfId="0" applyFont="1" applyBorder="1" applyAlignment="1" applyProtection="1">
      <alignment horizontal="center" vertical="center"/>
      <protection/>
    </xf>
    <xf numFmtId="0" fontId="0" fillId="0" borderId="34" xfId="0" applyBorder="1" applyAlignment="1" applyProtection="1">
      <alignment horizontal="center" wrapText="1"/>
      <protection/>
    </xf>
    <xf numFmtId="0" fontId="0" fillId="0" borderId="35" xfId="0" applyBorder="1" applyAlignment="1" applyProtection="1">
      <alignment horizontal="center" wrapText="1"/>
      <protection/>
    </xf>
    <xf numFmtId="0" fontId="0" fillId="0" borderId="14" xfId="0" applyBorder="1" applyAlignment="1" applyProtection="1">
      <alignment horizontal="center"/>
      <protection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right"/>
      <protection locked="0"/>
    </xf>
    <xf numFmtId="0" fontId="0" fillId="0" borderId="26" xfId="0" applyBorder="1" applyAlignment="1" applyProtection="1">
      <alignment horizontal="center" wrapText="1"/>
      <protection locked="0"/>
    </xf>
    <xf numFmtId="0" fontId="0" fillId="0" borderId="35" xfId="0" applyBorder="1" applyAlignment="1" applyProtection="1">
      <alignment horizontal="center" wrapText="1"/>
      <protection locked="0"/>
    </xf>
    <xf numFmtId="0" fontId="0" fillId="0" borderId="26" xfId="0" applyBorder="1" applyAlignment="1" applyProtection="1">
      <alignment horizontal="center" wrapText="1"/>
      <protection/>
    </xf>
    <xf numFmtId="0" fontId="0" fillId="0" borderId="37" xfId="0" applyBorder="1" applyAlignment="1" applyProtection="1">
      <alignment horizontal="center"/>
      <protection/>
    </xf>
    <xf numFmtId="0" fontId="0" fillId="0" borderId="38" xfId="0" applyBorder="1" applyAlignment="1" applyProtection="1">
      <alignment horizontal="center"/>
      <protection/>
    </xf>
    <xf numFmtId="0" fontId="0" fillId="0" borderId="39" xfId="0" applyBorder="1" applyAlignment="1" applyProtection="1">
      <alignment horizontal="center"/>
      <protection/>
    </xf>
    <xf numFmtId="0" fontId="0" fillId="0" borderId="40" xfId="0" applyBorder="1" applyAlignment="1" applyProtection="1">
      <alignment horizontal="center"/>
      <protection/>
    </xf>
    <xf numFmtId="0" fontId="1" fillId="0" borderId="0" xfId="0" applyFont="1" applyAlignment="1" applyProtection="1">
      <alignment horizontal="right"/>
      <protection/>
    </xf>
    <xf numFmtId="0" fontId="1" fillId="0" borderId="0" xfId="0" applyFont="1" applyAlignment="1" applyProtection="1">
      <alignment horizontal="right"/>
      <protection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228600</xdr:colOff>
      <xdr:row>6</xdr:row>
      <xdr:rowOff>9525</xdr:rowOff>
    </xdr:from>
    <xdr:to>
      <xdr:col>3</xdr:col>
      <xdr:colOff>228600</xdr:colOff>
      <xdr:row>7</xdr:row>
      <xdr:rowOff>0</xdr:rowOff>
    </xdr:to>
    <xdr:sp>
      <xdr:nvSpPr>
        <xdr:cNvPr id="1" name="Line 4"/>
        <xdr:cNvSpPr>
          <a:spLocks/>
        </xdr:cNvSpPr>
      </xdr:nvSpPr>
      <xdr:spPr>
        <a:xfrm>
          <a:off x="6877050" y="990600"/>
          <a:ext cx="0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428625</xdr:colOff>
      <xdr:row>6</xdr:row>
      <xdr:rowOff>9525</xdr:rowOff>
    </xdr:from>
    <xdr:to>
      <xdr:col>3</xdr:col>
      <xdr:colOff>428625</xdr:colOff>
      <xdr:row>7</xdr:row>
      <xdr:rowOff>0</xdr:rowOff>
    </xdr:to>
    <xdr:sp>
      <xdr:nvSpPr>
        <xdr:cNvPr id="2" name="Line 5"/>
        <xdr:cNvSpPr>
          <a:spLocks/>
        </xdr:cNvSpPr>
      </xdr:nvSpPr>
      <xdr:spPr>
        <a:xfrm>
          <a:off x="7077075" y="990600"/>
          <a:ext cx="0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333375</xdr:colOff>
      <xdr:row>11</xdr:row>
      <xdr:rowOff>9525</xdr:rowOff>
    </xdr:from>
    <xdr:to>
      <xdr:col>3</xdr:col>
      <xdr:colOff>333375</xdr:colOff>
      <xdr:row>13</xdr:row>
      <xdr:rowOff>9525</xdr:rowOff>
    </xdr:to>
    <xdr:sp>
      <xdr:nvSpPr>
        <xdr:cNvPr id="3" name="Line 6"/>
        <xdr:cNvSpPr>
          <a:spLocks/>
        </xdr:cNvSpPr>
      </xdr:nvSpPr>
      <xdr:spPr>
        <a:xfrm>
          <a:off x="6981825" y="1800225"/>
          <a:ext cx="0" cy="3238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2"/>
  <sheetViews>
    <sheetView tabSelected="1" workbookViewId="0" topLeftCell="A1">
      <selection activeCell="G63" sqref="G63"/>
    </sheetView>
  </sheetViews>
  <sheetFormatPr defaultColWidth="9.00390625" defaultRowHeight="12.75"/>
  <cols>
    <col min="1" max="1" width="66.625" style="0" customWidth="1"/>
    <col min="2" max="2" width="8.00390625" style="0" customWidth="1"/>
    <col min="3" max="3" width="12.625" style="0" customWidth="1"/>
    <col min="4" max="4" width="13.00390625" style="0" customWidth="1"/>
  </cols>
  <sheetData>
    <row r="1" spans="3:4" ht="12.75">
      <c r="C1" s="96"/>
      <c r="D1" s="97" t="s">
        <v>281</v>
      </c>
    </row>
    <row r="2" spans="3:4" ht="12.75">
      <c r="C2" s="281" t="s">
        <v>282</v>
      </c>
      <c r="D2" s="281"/>
    </row>
    <row r="3" spans="1:4" ht="12.75">
      <c r="A3" s="93"/>
      <c r="C3" s="281" t="s">
        <v>286</v>
      </c>
      <c r="D3" s="281"/>
    </row>
    <row r="4" spans="1:4" ht="12.75">
      <c r="A4" s="98" t="s">
        <v>283</v>
      </c>
      <c r="C4" s="95"/>
      <c r="D4" s="95"/>
    </row>
    <row r="5" spans="1:4" ht="13.5" thickBot="1">
      <c r="A5" s="99"/>
      <c r="B5" s="99"/>
      <c r="C5" s="99"/>
      <c r="D5" s="100" t="s">
        <v>69</v>
      </c>
    </row>
    <row r="6" spans="1:4" ht="12.75">
      <c r="A6" s="101" t="s">
        <v>533</v>
      </c>
      <c r="B6" s="99" t="s">
        <v>287</v>
      </c>
      <c r="C6" s="99"/>
      <c r="D6" s="102" t="s">
        <v>284</v>
      </c>
    </row>
    <row r="7" spans="1:4" ht="12.75">
      <c r="A7" s="99"/>
      <c r="B7" s="99" t="s">
        <v>70</v>
      </c>
      <c r="C7" s="99"/>
      <c r="D7" s="103"/>
    </row>
    <row r="8" spans="1:4" ht="12.75">
      <c r="A8" s="99" t="s">
        <v>517</v>
      </c>
      <c r="B8" s="99" t="s">
        <v>71</v>
      </c>
      <c r="C8" s="99"/>
      <c r="D8" s="104">
        <v>83896945</v>
      </c>
    </row>
    <row r="9" spans="1:4" ht="12.75">
      <c r="A9" s="99" t="s">
        <v>72</v>
      </c>
      <c r="B9" s="99"/>
      <c r="C9" s="99"/>
      <c r="D9" s="104"/>
    </row>
    <row r="10" spans="1:4" ht="12.75">
      <c r="A10" s="99" t="s">
        <v>73</v>
      </c>
      <c r="B10" s="99" t="s">
        <v>74</v>
      </c>
      <c r="C10" s="99"/>
      <c r="D10" s="105">
        <v>7603038416</v>
      </c>
    </row>
    <row r="11" spans="1:4" ht="12.75">
      <c r="A11" s="99" t="s">
        <v>526</v>
      </c>
      <c r="B11" s="99" t="s">
        <v>75</v>
      </c>
      <c r="C11" s="99"/>
      <c r="D11" s="104">
        <v>70.32</v>
      </c>
    </row>
    <row r="12" spans="1:4" ht="12.75">
      <c r="A12" s="99" t="s">
        <v>527</v>
      </c>
      <c r="B12" s="99" t="s">
        <v>285</v>
      </c>
      <c r="C12" s="99"/>
      <c r="D12" s="104" t="s">
        <v>525</v>
      </c>
    </row>
    <row r="13" spans="1:4" ht="12.75">
      <c r="A13" s="99" t="s">
        <v>510</v>
      </c>
      <c r="B13" s="99"/>
      <c r="C13" s="99"/>
      <c r="D13" s="106"/>
    </row>
    <row r="14" spans="1:4" ht="13.5" thickBot="1">
      <c r="A14" s="99" t="s">
        <v>77</v>
      </c>
      <c r="B14" s="99" t="s">
        <v>78</v>
      </c>
      <c r="C14" s="99"/>
      <c r="D14" s="107">
        <v>384</v>
      </c>
    </row>
    <row r="15" spans="1:4" ht="12.75">
      <c r="A15" s="99" t="s">
        <v>511</v>
      </c>
      <c r="B15" s="99"/>
      <c r="C15" s="99"/>
      <c r="D15" s="99"/>
    </row>
    <row r="16" spans="1:4" ht="12.75">
      <c r="A16" s="99" t="s">
        <v>521</v>
      </c>
      <c r="B16" s="99"/>
      <c r="C16" s="99"/>
      <c r="D16" s="99"/>
    </row>
    <row r="17" spans="1:4" ht="12.75">
      <c r="A17" s="99"/>
      <c r="B17" s="99"/>
      <c r="C17" s="108" t="s">
        <v>80</v>
      </c>
      <c r="D17" s="276"/>
    </row>
    <row r="18" spans="1:4" ht="12.75">
      <c r="A18" s="99"/>
      <c r="B18" s="99"/>
      <c r="C18" s="108" t="s">
        <v>81</v>
      </c>
      <c r="D18" s="5"/>
    </row>
    <row r="19" spans="1:4" ht="12.75">
      <c r="A19" s="94"/>
      <c r="B19" s="94"/>
      <c r="C19" s="94"/>
      <c r="D19" s="94"/>
    </row>
    <row r="21" spans="1:4" s="48" customFormat="1" ht="36">
      <c r="A21" s="51" t="s">
        <v>82</v>
      </c>
      <c r="B21" s="49" t="s">
        <v>83</v>
      </c>
      <c r="C21" s="49" t="s">
        <v>84</v>
      </c>
      <c r="D21" s="49" t="s">
        <v>85</v>
      </c>
    </row>
    <row r="22" spans="1:4" ht="25.5">
      <c r="A22" s="45" t="s">
        <v>86</v>
      </c>
      <c r="B22" s="46">
        <v>110</v>
      </c>
      <c r="C22" s="8"/>
      <c r="D22" s="8"/>
    </row>
    <row r="23" spans="1:4" ht="12.75">
      <c r="A23" s="45" t="s">
        <v>87</v>
      </c>
      <c r="B23" s="46">
        <v>120</v>
      </c>
      <c r="C23" s="8">
        <v>337</v>
      </c>
      <c r="D23" s="8">
        <v>803</v>
      </c>
    </row>
    <row r="24" spans="1:4" ht="12.75">
      <c r="A24" s="45" t="s">
        <v>88</v>
      </c>
      <c r="B24" s="46">
        <v>130</v>
      </c>
      <c r="C24" s="8"/>
      <c r="D24" s="8"/>
    </row>
    <row r="25" spans="1:4" ht="12.75">
      <c r="A25" s="45" t="s">
        <v>89</v>
      </c>
      <c r="B25" s="46">
        <v>135</v>
      </c>
      <c r="C25" s="8"/>
      <c r="D25" s="8"/>
    </row>
    <row r="26" spans="1:4" ht="12.75">
      <c r="A26" s="45" t="s">
        <v>90</v>
      </c>
      <c r="B26" s="46">
        <v>140</v>
      </c>
      <c r="C26" s="8"/>
      <c r="D26" s="8"/>
    </row>
    <row r="27" spans="1:4" ht="12.75">
      <c r="A27" s="45" t="s">
        <v>91</v>
      </c>
      <c r="B27" s="46">
        <v>145</v>
      </c>
      <c r="C27" s="8"/>
      <c r="D27" s="8"/>
    </row>
    <row r="28" spans="1:4" ht="12.75">
      <c r="A28" s="45" t="s">
        <v>92</v>
      </c>
      <c r="B28" s="46">
        <v>150</v>
      </c>
      <c r="C28" s="8"/>
      <c r="D28" s="8"/>
    </row>
    <row r="29" spans="1:4" ht="12.75">
      <c r="A29" s="260" t="s">
        <v>93</v>
      </c>
      <c r="B29" s="261">
        <v>190</v>
      </c>
      <c r="C29" s="262">
        <f>SUM(C22:C28)</f>
        <v>337</v>
      </c>
      <c r="D29" s="262">
        <f>SUM(D22:D28)</f>
        <v>803</v>
      </c>
    </row>
    <row r="30" spans="1:4" ht="25.5">
      <c r="A30" s="263" t="s">
        <v>94</v>
      </c>
      <c r="B30" s="261">
        <v>210</v>
      </c>
      <c r="C30" s="262">
        <f>SUM(C31:C37)</f>
        <v>41</v>
      </c>
      <c r="D30" s="262">
        <f>SUM(D31:D37)</f>
        <v>65</v>
      </c>
    </row>
    <row r="31" spans="1:4" ht="12.75">
      <c r="A31" s="44" t="s">
        <v>95</v>
      </c>
      <c r="B31" s="24">
        <v>211</v>
      </c>
      <c r="C31" s="9"/>
      <c r="D31" s="9">
        <v>10</v>
      </c>
    </row>
    <row r="32" spans="1:4" ht="12.75">
      <c r="A32" s="44" t="s">
        <v>96</v>
      </c>
      <c r="B32" s="24">
        <v>212</v>
      </c>
      <c r="C32" s="9"/>
      <c r="D32" s="9"/>
    </row>
    <row r="33" spans="1:4" ht="12.75">
      <c r="A33" s="44" t="s">
        <v>97</v>
      </c>
      <c r="B33" s="24">
        <v>213</v>
      </c>
      <c r="C33" s="9"/>
      <c r="D33" s="9"/>
    </row>
    <row r="34" spans="1:4" ht="12.75">
      <c r="A34" s="44" t="s">
        <v>98</v>
      </c>
      <c r="B34" s="24">
        <v>214</v>
      </c>
      <c r="C34" s="9"/>
      <c r="D34" s="9"/>
    </row>
    <row r="35" spans="1:4" ht="12.75">
      <c r="A35" s="44" t="s">
        <v>99</v>
      </c>
      <c r="B35" s="24">
        <v>215</v>
      </c>
      <c r="C35" s="9"/>
      <c r="D35" s="9"/>
    </row>
    <row r="36" spans="1:4" ht="12.75">
      <c r="A36" s="44" t="s">
        <v>100</v>
      </c>
      <c r="B36" s="24">
        <v>216</v>
      </c>
      <c r="C36" s="9">
        <v>41</v>
      </c>
      <c r="D36" s="9">
        <v>55</v>
      </c>
    </row>
    <row r="37" spans="1:4" ht="12.75">
      <c r="A37" s="44" t="s">
        <v>101</v>
      </c>
      <c r="B37" s="24">
        <v>217</v>
      </c>
      <c r="C37" s="9"/>
      <c r="D37" s="9"/>
    </row>
    <row r="38" spans="1:4" ht="12.75">
      <c r="A38" s="45" t="s">
        <v>102</v>
      </c>
      <c r="B38" s="46">
        <v>220</v>
      </c>
      <c r="C38" s="8"/>
      <c r="D38" s="8"/>
    </row>
    <row r="39" spans="1:4" ht="25.5">
      <c r="A39" s="45" t="s">
        <v>103</v>
      </c>
      <c r="B39" s="46">
        <v>230</v>
      </c>
      <c r="C39" s="8"/>
      <c r="D39" s="8"/>
    </row>
    <row r="40" spans="1:4" ht="12.75">
      <c r="A40" s="44" t="s">
        <v>104</v>
      </c>
      <c r="B40" s="24">
        <v>231</v>
      </c>
      <c r="C40" s="9"/>
      <c r="D40" s="9"/>
    </row>
    <row r="41" spans="1:4" ht="25.5">
      <c r="A41" s="45" t="s">
        <v>105</v>
      </c>
      <c r="B41" s="46">
        <v>240</v>
      </c>
      <c r="C41" s="8"/>
      <c r="D41" s="8">
        <v>97739</v>
      </c>
    </row>
    <row r="42" spans="1:4" ht="12.75">
      <c r="A42" s="44" t="s">
        <v>106</v>
      </c>
      <c r="B42" s="24">
        <v>241</v>
      </c>
      <c r="C42" s="9"/>
      <c r="D42" s="9">
        <v>76135</v>
      </c>
    </row>
    <row r="43" spans="1:4" ht="12.75">
      <c r="A43" s="44" t="s">
        <v>107</v>
      </c>
      <c r="B43" s="24"/>
      <c r="C43" s="9"/>
      <c r="D43" s="9"/>
    </row>
    <row r="44" spans="1:4" ht="12.75">
      <c r="A44" s="45" t="s">
        <v>108</v>
      </c>
      <c r="B44" s="46">
        <v>250</v>
      </c>
      <c r="C44" s="8"/>
      <c r="D44" s="8"/>
    </row>
    <row r="45" spans="1:4" ht="12.75">
      <c r="A45" s="45" t="s">
        <v>109</v>
      </c>
      <c r="B45" s="46">
        <v>260</v>
      </c>
      <c r="C45" s="8">
        <v>2266</v>
      </c>
      <c r="D45" s="8">
        <v>89140</v>
      </c>
    </row>
    <row r="46" spans="1:4" ht="12.75">
      <c r="A46" s="45" t="s">
        <v>110</v>
      </c>
      <c r="B46" s="46">
        <v>270</v>
      </c>
      <c r="C46" s="8"/>
      <c r="D46" s="8"/>
    </row>
    <row r="47" spans="1:4" ht="12.75">
      <c r="A47" s="260" t="s">
        <v>111</v>
      </c>
      <c r="B47" s="261">
        <v>290</v>
      </c>
      <c r="C47" s="262">
        <f>C30+C38+C39+C41+C44+C45+C46</f>
        <v>2307</v>
      </c>
      <c r="D47" s="262">
        <f>D30+D38+D39+D41+D44+D45+D46</f>
        <v>186944</v>
      </c>
    </row>
    <row r="48" spans="1:4" ht="15">
      <c r="A48" s="264" t="s">
        <v>112</v>
      </c>
      <c r="B48" s="261">
        <v>300</v>
      </c>
      <c r="C48" s="262">
        <f>SUM(C29+C47)</f>
        <v>2644</v>
      </c>
      <c r="D48" s="262">
        <f>SUM(D29+D47)</f>
        <v>187747</v>
      </c>
    </row>
    <row r="49" spans="1:4" ht="12.75">
      <c r="A49" s="45"/>
      <c r="B49" s="46"/>
      <c r="C49" s="8"/>
      <c r="D49" s="8"/>
    </row>
    <row r="50" spans="1:4" ht="12.75">
      <c r="A50" s="23" t="s">
        <v>113</v>
      </c>
      <c r="B50" s="24"/>
      <c r="C50" s="9" t="s">
        <v>114</v>
      </c>
      <c r="D50" s="9" t="s">
        <v>115</v>
      </c>
    </row>
    <row r="51" spans="1:4" ht="12.75">
      <c r="A51" s="265" t="s">
        <v>116</v>
      </c>
      <c r="B51" s="261"/>
      <c r="C51" s="262"/>
      <c r="D51" s="262"/>
    </row>
    <row r="52" spans="1:4" ht="12.75">
      <c r="A52" s="44" t="s">
        <v>117</v>
      </c>
      <c r="B52" s="24">
        <v>410</v>
      </c>
      <c r="C52" s="9">
        <v>417</v>
      </c>
      <c r="D52" s="9">
        <v>417</v>
      </c>
    </row>
    <row r="53" spans="1:4" ht="12.75">
      <c r="A53" s="44" t="s">
        <v>118</v>
      </c>
      <c r="B53" s="24">
        <v>411</v>
      </c>
      <c r="C53" s="9"/>
      <c r="D53" s="9"/>
    </row>
    <row r="54" spans="1:4" ht="12.75">
      <c r="A54" s="44" t="s">
        <v>119</v>
      </c>
      <c r="B54" s="24">
        <v>420</v>
      </c>
      <c r="C54" s="9"/>
      <c r="D54" s="9"/>
    </row>
    <row r="55" spans="1:4" ht="12.75">
      <c r="A55" s="263" t="s">
        <v>120</v>
      </c>
      <c r="B55" s="261">
        <v>430</v>
      </c>
      <c r="C55" s="262">
        <f>SUM(C56+C57)</f>
        <v>0</v>
      </c>
      <c r="D55" s="262">
        <f>SUM(D56+D57)</f>
        <v>21</v>
      </c>
    </row>
    <row r="56" spans="1:4" ht="25.5">
      <c r="A56" s="44" t="s">
        <v>121</v>
      </c>
      <c r="B56" s="24">
        <v>431</v>
      </c>
      <c r="C56" s="9"/>
      <c r="D56" s="9">
        <v>21</v>
      </c>
    </row>
    <row r="57" spans="1:4" ht="25.5">
      <c r="A57" s="44" t="s">
        <v>122</v>
      </c>
      <c r="B57" s="24">
        <v>432</v>
      </c>
      <c r="C57" s="9"/>
      <c r="D57" s="9"/>
    </row>
    <row r="58" spans="1:4" ht="12.75">
      <c r="A58" s="44" t="s">
        <v>123</v>
      </c>
      <c r="B58" s="24">
        <v>470</v>
      </c>
      <c r="C58" s="83">
        <v>540</v>
      </c>
      <c r="D58" s="9">
        <v>2778</v>
      </c>
    </row>
    <row r="59" spans="1:4" ht="12.75">
      <c r="A59" s="260" t="s">
        <v>125</v>
      </c>
      <c r="B59" s="261">
        <v>490</v>
      </c>
      <c r="C59" s="262">
        <f>SUM(C52+C54+C55+C58)</f>
        <v>957</v>
      </c>
      <c r="D59" s="262">
        <f>SUM(D52+D54+D55+D58)</f>
        <v>3216</v>
      </c>
    </row>
    <row r="60" spans="1:4" ht="25.5">
      <c r="A60" s="54" t="s">
        <v>126</v>
      </c>
      <c r="B60" s="46">
        <v>510</v>
      </c>
      <c r="C60" s="8"/>
      <c r="D60" s="8"/>
    </row>
    <row r="61" spans="1:4" ht="12.75">
      <c r="A61" s="44" t="s">
        <v>127</v>
      </c>
      <c r="B61" s="24">
        <v>515</v>
      </c>
      <c r="C61" s="9"/>
      <c r="D61" s="9"/>
    </row>
    <row r="62" spans="1:4" ht="12.75">
      <c r="A62" s="44" t="s">
        <v>128</v>
      </c>
      <c r="B62" s="24">
        <v>520</v>
      </c>
      <c r="C62" s="9"/>
      <c r="D62" s="9"/>
    </row>
    <row r="63" spans="1:4" ht="12.75">
      <c r="A63" s="260" t="s">
        <v>129</v>
      </c>
      <c r="B63" s="261">
        <v>590</v>
      </c>
      <c r="C63" s="262">
        <f>SUM(C60+C61+C62)</f>
        <v>0</v>
      </c>
      <c r="D63" s="262">
        <f>SUM(D60+D61+D62)</f>
        <v>0</v>
      </c>
    </row>
    <row r="64" spans="1:4" ht="25.5">
      <c r="A64" s="45" t="s">
        <v>130</v>
      </c>
      <c r="B64" s="46">
        <v>610</v>
      </c>
      <c r="C64" s="8"/>
      <c r="D64" s="8"/>
    </row>
    <row r="65" spans="1:4" ht="12.75">
      <c r="A65" s="263" t="s">
        <v>131</v>
      </c>
      <c r="B65" s="261">
        <v>620</v>
      </c>
      <c r="C65" s="262">
        <f>SUM(C66:C70)</f>
        <v>1687</v>
      </c>
      <c r="D65" s="262">
        <f>SUM(D66:D70)</f>
        <v>108581</v>
      </c>
    </row>
    <row r="66" spans="1:4" ht="12.75">
      <c r="A66" s="44" t="s">
        <v>132</v>
      </c>
      <c r="B66" s="24">
        <v>621</v>
      </c>
      <c r="C66" s="9">
        <v>1039</v>
      </c>
      <c r="D66" s="9">
        <v>83394</v>
      </c>
    </row>
    <row r="67" spans="1:4" ht="12.75">
      <c r="A67" s="44" t="s">
        <v>133</v>
      </c>
      <c r="B67" s="24">
        <v>622</v>
      </c>
      <c r="C67" s="9">
        <v>71</v>
      </c>
      <c r="D67" s="9">
        <v>15</v>
      </c>
    </row>
    <row r="68" spans="1:4" ht="25.5">
      <c r="A68" s="44" t="s">
        <v>134</v>
      </c>
      <c r="B68" s="24">
        <v>623</v>
      </c>
      <c r="C68" s="9">
        <v>21</v>
      </c>
      <c r="D68" s="9">
        <v>5</v>
      </c>
    </row>
    <row r="69" spans="1:4" ht="12.75">
      <c r="A69" s="44" t="s">
        <v>135</v>
      </c>
      <c r="B69" s="24">
        <v>624</v>
      </c>
      <c r="C69" s="9">
        <v>556</v>
      </c>
      <c r="D69" s="9">
        <v>6</v>
      </c>
    </row>
    <row r="70" spans="1:4" ht="12.75">
      <c r="A70" s="44" t="s">
        <v>136</v>
      </c>
      <c r="B70" s="24">
        <v>625</v>
      </c>
      <c r="C70" s="9"/>
      <c r="D70" s="9">
        <v>25161</v>
      </c>
    </row>
    <row r="71" spans="1:4" ht="12.75">
      <c r="A71" s="44" t="s">
        <v>137</v>
      </c>
      <c r="B71" s="24">
        <v>630</v>
      </c>
      <c r="C71" s="9"/>
      <c r="D71" s="9"/>
    </row>
    <row r="72" spans="1:4" ht="12.75">
      <c r="A72" s="44" t="s">
        <v>138</v>
      </c>
      <c r="B72" s="24">
        <v>640</v>
      </c>
      <c r="C72" s="9"/>
      <c r="D72" s="9">
        <v>75950</v>
      </c>
    </row>
    <row r="73" spans="1:4" ht="12.75">
      <c r="A73" s="44" t="s">
        <v>139</v>
      </c>
      <c r="B73" s="24">
        <v>650</v>
      </c>
      <c r="C73" s="9"/>
      <c r="D73" s="9"/>
    </row>
    <row r="74" spans="1:4" ht="12.75">
      <c r="A74" s="44" t="s">
        <v>140</v>
      </c>
      <c r="B74" s="24">
        <v>660</v>
      </c>
      <c r="C74" s="9"/>
      <c r="D74" s="9"/>
    </row>
    <row r="75" spans="1:4" ht="12.75">
      <c r="A75" s="260" t="s">
        <v>141</v>
      </c>
      <c r="B75" s="261">
        <v>690</v>
      </c>
      <c r="C75" s="262">
        <f>SUM(C64+C65+C71+C72+C73+C74)</f>
        <v>1687</v>
      </c>
      <c r="D75" s="262">
        <f>SUM(D64+D65+D71+D72+D73+D74)</f>
        <v>184531</v>
      </c>
    </row>
    <row r="76" spans="1:4" ht="12.75">
      <c r="A76" s="260" t="s">
        <v>142</v>
      </c>
      <c r="B76" s="261">
        <v>700</v>
      </c>
      <c r="C76" s="262">
        <f>SUM(C59+C63+C75)</f>
        <v>2644</v>
      </c>
      <c r="D76" s="262">
        <f>SUM(D59+D63+D75)</f>
        <v>187747</v>
      </c>
    </row>
    <row r="77" spans="3:4" ht="12.75">
      <c r="C77" s="7"/>
      <c r="D77" s="7"/>
    </row>
    <row r="78" spans="1:5" ht="12.75">
      <c r="A78" s="22" t="s">
        <v>143</v>
      </c>
      <c r="B78" s="14"/>
      <c r="C78" s="84"/>
      <c r="D78" s="84"/>
      <c r="E78" s="14"/>
    </row>
    <row r="79" spans="1:5" ht="36">
      <c r="A79" s="11"/>
      <c r="B79" s="21"/>
      <c r="C79" s="85" t="s">
        <v>144</v>
      </c>
      <c r="D79" s="85" t="s">
        <v>145</v>
      </c>
      <c r="E79" s="14"/>
    </row>
    <row r="80" spans="1:5" ht="12.75">
      <c r="A80" s="44" t="s">
        <v>146</v>
      </c>
      <c r="B80" s="12">
        <v>910</v>
      </c>
      <c r="C80" s="9"/>
      <c r="D80" s="9"/>
      <c r="E80" s="14"/>
    </row>
    <row r="81" spans="1:5" ht="12.75">
      <c r="A81" s="44" t="s">
        <v>147</v>
      </c>
      <c r="B81" s="12">
        <v>911</v>
      </c>
      <c r="C81" s="9"/>
      <c r="D81" s="9"/>
      <c r="E81" s="14"/>
    </row>
    <row r="82" spans="1:5" ht="25.5">
      <c r="A82" s="44" t="s">
        <v>148</v>
      </c>
      <c r="B82" s="12">
        <v>920</v>
      </c>
      <c r="C82" s="9"/>
      <c r="D82" s="9"/>
      <c r="E82" s="14"/>
    </row>
    <row r="83" spans="1:5" ht="12.75">
      <c r="A83" s="44" t="s">
        <v>149</v>
      </c>
      <c r="B83" s="12">
        <v>930</v>
      </c>
      <c r="C83" s="9"/>
      <c r="D83" s="9"/>
      <c r="E83" s="14"/>
    </row>
    <row r="84" spans="1:5" ht="25.5">
      <c r="A84" s="44" t="s">
        <v>150</v>
      </c>
      <c r="B84" s="12">
        <v>940</v>
      </c>
      <c r="C84" s="9"/>
      <c r="D84" s="9"/>
      <c r="E84" s="14"/>
    </row>
    <row r="85" spans="1:5" ht="12.75">
      <c r="A85" s="44" t="s">
        <v>151</v>
      </c>
      <c r="B85" s="12">
        <v>950</v>
      </c>
      <c r="C85" s="9"/>
      <c r="D85" s="9"/>
      <c r="E85" s="14"/>
    </row>
    <row r="86" spans="1:5" ht="12.75">
      <c r="A86" s="44" t="s">
        <v>152</v>
      </c>
      <c r="B86" s="12">
        <v>960</v>
      </c>
      <c r="C86" s="9"/>
      <c r="D86" s="9"/>
      <c r="E86" s="14"/>
    </row>
    <row r="87" spans="1:5" ht="12.75">
      <c r="A87" s="44" t="s">
        <v>153</v>
      </c>
      <c r="B87" s="12">
        <v>970</v>
      </c>
      <c r="C87" s="9"/>
      <c r="D87" s="9"/>
      <c r="E87" s="14"/>
    </row>
    <row r="88" spans="1:5" ht="25.5">
      <c r="A88" s="44" t="s">
        <v>154</v>
      </c>
      <c r="B88" s="12">
        <v>980</v>
      </c>
      <c r="C88" s="9"/>
      <c r="D88" s="9"/>
      <c r="E88" s="14"/>
    </row>
    <row r="89" spans="1:5" ht="12.75">
      <c r="A89" s="47" t="s">
        <v>348</v>
      </c>
      <c r="B89" s="12">
        <v>990</v>
      </c>
      <c r="C89" s="9"/>
      <c r="D89" s="9"/>
      <c r="E89" s="14"/>
    </row>
    <row r="90" spans="1:5" ht="12.75">
      <c r="A90" s="155"/>
      <c r="B90" s="14"/>
      <c r="C90" s="84"/>
      <c r="D90" s="84"/>
      <c r="E90" s="14"/>
    </row>
    <row r="92" ht="12.75">
      <c r="A92" s="93" t="s">
        <v>32</v>
      </c>
    </row>
    <row r="93" ht="12.75">
      <c r="A93" s="93" t="s">
        <v>33</v>
      </c>
    </row>
    <row r="94" ht="12.75">
      <c r="A94" s="93"/>
    </row>
    <row r="95" spans="1:4" ht="12.75">
      <c r="A95" s="93" t="s">
        <v>34</v>
      </c>
      <c r="B95" s="10"/>
      <c r="D95" s="10"/>
    </row>
    <row r="96" ht="12.75">
      <c r="A96" s="93"/>
    </row>
    <row r="97" ht="12.75">
      <c r="A97" s="93"/>
    </row>
    <row r="98" ht="12.75">
      <c r="A98" s="93" t="s">
        <v>35</v>
      </c>
    </row>
    <row r="99" ht="12.75">
      <c r="A99" s="93" t="s">
        <v>36</v>
      </c>
    </row>
    <row r="100" ht="12.75">
      <c r="A100" s="93"/>
    </row>
    <row r="102" ht="12.75">
      <c r="A102" s="43" t="s">
        <v>157</v>
      </c>
    </row>
  </sheetData>
  <sheetProtection password="CDA6" sheet="1" objects="1" scenarios="1"/>
  <mergeCells count="2">
    <mergeCell ref="C2:D2"/>
    <mergeCell ref="C3:D3"/>
  </mergeCells>
  <printOptions/>
  <pageMargins left="0.51" right="0.35" top="0.44" bottom="0.46" header="0.3" footer="0.28"/>
  <pageSetup fitToHeight="2" horizontalDpi="360" verticalDpi="360" orientation="portrait" paperSize="9" scale="91" r:id="rId2"/>
  <headerFooter alignWithMargins="0">
    <oddFooter>&amp;RСтраница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9"/>
  <sheetViews>
    <sheetView workbookViewId="0" topLeftCell="A1">
      <selection activeCell="G8" sqref="G8"/>
    </sheetView>
  </sheetViews>
  <sheetFormatPr defaultColWidth="9.00390625" defaultRowHeight="12.75"/>
  <cols>
    <col min="1" max="1" width="59.25390625" style="7" customWidth="1"/>
    <col min="2" max="2" width="4.875" style="7" customWidth="1"/>
    <col min="3" max="3" width="13.25390625" style="7" customWidth="1"/>
    <col min="4" max="4" width="12.875" style="7" customWidth="1"/>
    <col min="5" max="5" width="8.875" style="7" customWidth="1"/>
    <col min="6" max="6" width="8.375" style="7" customWidth="1"/>
    <col min="7" max="16384" width="9.00390625" style="7" customWidth="1"/>
  </cols>
  <sheetData>
    <row r="1" spans="3:4" ht="12.75">
      <c r="C1" s="101"/>
      <c r="D1" s="152" t="s">
        <v>281</v>
      </c>
    </row>
    <row r="2" spans="3:4" ht="12.75">
      <c r="C2" s="279" t="s">
        <v>282</v>
      </c>
      <c r="D2" s="279"/>
    </row>
    <row r="3" spans="1:4" ht="12.75">
      <c r="A3" s="160"/>
      <c r="C3" s="279" t="s">
        <v>286</v>
      </c>
      <c r="D3" s="279"/>
    </row>
    <row r="4" spans="1:4" ht="12.75">
      <c r="A4" s="199" t="s">
        <v>289</v>
      </c>
      <c r="C4" s="200"/>
      <c r="D4" s="200"/>
    </row>
    <row r="5" spans="1:4" ht="13.5" thickBot="1">
      <c r="A5" s="99"/>
      <c r="B5" s="99"/>
      <c r="C5" s="99"/>
      <c r="D5" s="100" t="s">
        <v>69</v>
      </c>
    </row>
    <row r="6" spans="1:4" ht="12.75">
      <c r="A6" s="101" t="s">
        <v>530</v>
      </c>
      <c r="B6" s="99" t="s">
        <v>290</v>
      </c>
      <c r="C6" s="99"/>
      <c r="D6" s="102" t="s">
        <v>288</v>
      </c>
    </row>
    <row r="7" spans="1:4" ht="12.75">
      <c r="A7" s="99"/>
      <c r="B7" s="99" t="s">
        <v>70</v>
      </c>
      <c r="C7" s="99"/>
      <c r="D7" s="103"/>
    </row>
    <row r="8" spans="1:4" ht="12.75">
      <c r="A8" s="99" t="s">
        <v>518</v>
      </c>
      <c r="B8" s="99" t="s">
        <v>71</v>
      </c>
      <c r="C8" s="99"/>
      <c r="D8" s="104">
        <v>83896945</v>
      </c>
    </row>
    <row r="9" spans="1:4" ht="12.75">
      <c r="A9" s="99" t="s">
        <v>72</v>
      </c>
      <c r="B9" s="99"/>
      <c r="C9" s="99"/>
      <c r="D9" s="104"/>
    </row>
    <row r="10" spans="1:4" ht="12.75">
      <c r="A10" s="99" t="s">
        <v>73</v>
      </c>
      <c r="B10" s="99" t="s">
        <v>74</v>
      </c>
      <c r="C10" s="99"/>
      <c r="D10" s="105">
        <v>7603038416</v>
      </c>
    </row>
    <row r="11" spans="1:4" ht="12.75">
      <c r="A11" s="99" t="s">
        <v>523</v>
      </c>
      <c r="B11" s="99" t="s">
        <v>75</v>
      </c>
      <c r="C11" s="99"/>
      <c r="D11" s="104">
        <v>70.32</v>
      </c>
    </row>
    <row r="12" spans="1:4" ht="12.75">
      <c r="A12" s="99" t="s">
        <v>524</v>
      </c>
      <c r="B12" s="99" t="s">
        <v>285</v>
      </c>
      <c r="C12" s="99"/>
      <c r="D12" s="104" t="s">
        <v>525</v>
      </c>
    </row>
    <row r="13" spans="1:4" ht="12.75">
      <c r="A13" s="99" t="s">
        <v>513</v>
      </c>
      <c r="B13" s="99"/>
      <c r="C13" s="99"/>
      <c r="D13" s="106"/>
    </row>
    <row r="14" spans="1:4" ht="13.5" thickBot="1">
      <c r="A14" s="99" t="s">
        <v>77</v>
      </c>
      <c r="B14" s="99" t="s">
        <v>78</v>
      </c>
      <c r="C14" s="99"/>
      <c r="D14" s="107">
        <v>384</v>
      </c>
    </row>
    <row r="15" spans="1:4" ht="12.75">
      <c r="A15" s="99" t="s">
        <v>511</v>
      </c>
      <c r="B15" s="99"/>
      <c r="C15" s="99"/>
      <c r="D15" s="99"/>
    </row>
    <row r="16" spans="1:4" ht="12.75">
      <c r="A16" s="99" t="s">
        <v>522</v>
      </c>
      <c r="B16" s="99"/>
      <c r="C16" s="99"/>
      <c r="D16" s="99"/>
    </row>
    <row r="17" spans="1:4" ht="12.75">
      <c r="A17" s="99"/>
      <c r="B17" s="99"/>
      <c r="C17" s="108" t="s">
        <v>80</v>
      </c>
      <c r="D17" s="276"/>
    </row>
    <row r="18" spans="1:4" ht="12.75">
      <c r="A18" s="99"/>
      <c r="B18" s="99"/>
      <c r="C18" s="108" t="s">
        <v>81</v>
      </c>
      <c r="D18" s="276">
        <v>39563</v>
      </c>
    </row>
    <row r="19" spans="1:4" ht="15.75">
      <c r="A19" s="1"/>
      <c r="B19" s="2"/>
      <c r="C19" s="3"/>
      <c r="D19" s="4"/>
    </row>
    <row r="20" spans="1:4" ht="24">
      <c r="A20" s="203" t="s">
        <v>162</v>
      </c>
      <c r="B20" s="81" t="s">
        <v>163</v>
      </c>
      <c r="C20" s="86" t="s">
        <v>164</v>
      </c>
      <c r="D20" s="86" t="s">
        <v>165</v>
      </c>
    </row>
    <row r="21" spans="1:4" ht="49.5">
      <c r="A21" s="50" t="s">
        <v>166</v>
      </c>
      <c r="B21" s="204" t="s">
        <v>378</v>
      </c>
      <c r="C21" s="42">
        <v>526048</v>
      </c>
      <c r="D21" s="42">
        <v>1818</v>
      </c>
    </row>
    <row r="22" spans="1:4" ht="25.5">
      <c r="A22" s="55" t="s">
        <v>167</v>
      </c>
      <c r="B22" s="204" t="s">
        <v>379</v>
      </c>
      <c r="C22" s="42">
        <v>612861</v>
      </c>
      <c r="D22" s="42"/>
    </row>
    <row r="23" spans="1:4" ht="12.75">
      <c r="A23" s="266" t="s">
        <v>168</v>
      </c>
      <c r="B23" s="267" t="s">
        <v>380</v>
      </c>
      <c r="C23" s="268">
        <f>C21-C22</f>
        <v>-86813</v>
      </c>
      <c r="D23" s="268">
        <f>D21-D22</f>
        <v>1818</v>
      </c>
    </row>
    <row r="24" spans="1:4" ht="12.75">
      <c r="A24" s="205" t="s">
        <v>169</v>
      </c>
      <c r="B24" s="206" t="s">
        <v>381</v>
      </c>
      <c r="C24" s="5"/>
      <c r="D24" s="5"/>
    </row>
    <row r="25" spans="1:4" ht="12.75">
      <c r="A25" s="205" t="s">
        <v>170</v>
      </c>
      <c r="B25" s="206" t="s">
        <v>382</v>
      </c>
      <c r="C25" s="5">
        <v>18766</v>
      </c>
      <c r="D25" s="5">
        <v>1405</v>
      </c>
    </row>
    <row r="26" spans="1:4" ht="12.75">
      <c r="A26" s="266" t="s">
        <v>279</v>
      </c>
      <c r="B26" s="267" t="s">
        <v>383</v>
      </c>
      <c r="C26" s="268">
        <f>C21-C22-C24-C25</f>
        <v>-105579</v>
      </c>
      <c r="D26" s="268">
        <f>D21-D22-D24-D25</f>
        <v>413</v>
      </c>
    </row>
    <row r="27" spans="1:4" ht="25.5">
      <c r="A27" s="50" t="s">
        <v>171</v>
      </c>
      <c r="B27" s="204" t="s">
        <v>384</v>
      </c>
      <c r="C27" s="42"/>
      <c r="D27" s="42"/>
    </row>
    <row r="28" spans="1:4" ht="12.75">
      <c r="A28" s="205" t="s">
        <v>172</v>
      </c>
      <c r="B28" s="206" t="s">
        <v>385</v>
      </c>
      <c r="C28" s="5"/>
      <c r="D28" s="5"/>
    </row>
    <row r="29" spans="1:4" ht="12.75">
      <c r="A29" s="205" t="s">
        <v>173</v>
      </c>
      <c r="B29" s="206" t="s">
        <v>386</v>
      </c>
      <c r="C29" s="5"/>
      <c r="D29" s="5"/>
    </row>
    <row r="30" spans="1:4" ht="12.75">
      <c r="A30" s="205" t="s">
        <v>174</v>
      </c>
      <c r="B30" s="206" t="s">
        <v>387</v>
      </c>
      <c r="C30" s="5">
        <v>109385</v>
      </c>
      <c r="D30" s="5">
        <v>300</v>
      </c>
    </row>
    <row r="31" spans="1:4" ht="12.75">
      <c r="A31" s="205" t="s">
        <v>175</v>
      </c>
      <c r="B31" s="206">
        <v>100</v>
      </c>
      <c r="C31" s="5">
        <v>645</v>
      </c>
      <c r="D31" s="5">
        <v>2</v>
      </c>
    </row>
    <row r="32" spans="1:4" ht="12.75">
      <c r="A32" s="27" t="s">
        <v>176</v>
      </c>
      <c r="B32" s="207">
        <v>120</v>
      </c>
      <c r="C32" s="42"/>
      <c r="D32" s="42"/>
    </row>
    <row r="33" spans="1:4" ht="12.75">
      <c r="A33" s="205" t="s">
        <v>177</v>
      </c>
      <c r="B33" s="208">
        <v>130</v>
      </c>
      <c r="C33" s="5"/>
      <c r="D33" s="5"/>
    </row>
    <row r="34" spans="1:4" ht="25.5">
      <c r="A34" s="269" t="s">
        <v>280</v>
      </c>
      <c r="B34" s="270">
        <v>140</v>
      </c>
      <c r="C34" s="268">
        <f>C26+C27-C28+C29+C30-C31+C32-C33</f>
        <v>3161</v>
      </c>
      <c r="D34" s="268">
        <f>D26+D27-D28+D29+D30-D31+D32-D33</f>
        <v>711</v>
      </c>
    </row>
    <row r="35" spans="1:4" ht="12.75">
      <c r="A35" s="205" t="s">
        <v>91</v>
      </c>
      <c r="B35" s="208" t="s">
        <v>388</v>
      </c>
      <c r="C35" s="5"/>
      <c r="D35" s="5"/>
    </row>
    <row r="36" spans="1:4" ht="12.75">
      <c r="A36" s="205" t="s">
        <v>127</v>
      </c>
      <c r="B36" s="208" t="s">
        <v>389</v>
      </c>
      <c r="C36" s="5"/>
      <c r="D36" s="5"/>
    </row>
    <row r="37" spans="1:4" ht="12.75">
      <c r="A37" s="55" t="s">
        <v>178</v>
      </c>
      <c r="B37" s="207" t="s">
        <v>390</v>
      </c>
      <c r="C37" s="42">
        <v>893</v>
      </c>
      <c r="D37" s="42">
        <v>171</v>
      </c>
    </row>
    <row r="38" spans="1:4" ht="24.75" customHeight="1">
      <c r="A38" s="27" t="s">
        <v>179</v>
      </c>
      <c r="B38" s="207"/>
      <c r="C38" s="42">
        <v>10</v>
      </c>
      <c r="D38" s="42"/>
    </row>
    <row r="39" spans="1:4" ht="12.75">
      <c r="A39" s="56" t="s">
        <v>180</v>
      </c>
      <c r="B39" s="207" t="s">
        <v>391</v>
      </c>
      <c r="C39" s="42">
        <v>2258</v>
      </c>
      <c r="D39" s="42">
        <v>540</v>
      </c>
    </row>
    <row r="40" spans="1:9" ht="12.75">
      <c r="A40" s="27" t="s">
        <v>181</v>
      </c>
      <c r="B40" s="207"/>
      <c r="C40" s="42"/>
      <c r="D40" s="42"/>
      <c r="I40" s="16"/>
    </row>
    <row r="41" spans="1:4" ht="12.75">
      <c r="A41" s="27" t="s">
        <v>182</v>
      </c>
      <c r="B41" s="207" t="s">
        <v>392</v>
      </c>
      <c r="C41" s="42"/>
      <c r="D41" s="42"/>
    </row>
    <row r="42" spans="1:4" ht="12.75">
      <c r="A42" s="27" t="s">
        <v>183</v>
      </c>
      <c r="B42" s="207"/>
      <c r="C42" s="42"/>
      <c r="D42" s="42"/>
    </row>
    <row r="43" spans="1:4" ht="12.75">
      <c r="A43" s="28" t="s">
        <v>184</v>
      </c>
      <c r="B43" s="207"/>
      <c r="C43" s="42"/>
      <c r="D43" s="42"/>
    </row>
    <row r="44" spans="1:4" ht="15">
      <c r="A44" s="32"/>
      <c r="B44" s="201"/>
      <c r="C44" s="202"/>
      <c r="D44" s="202"/>
    </row>
    <row r="45" spans="1:5" ht="12.75">
      <c r="A45" s="57" t="s">
        <v>185</v>
      </c>
      <c r="B45" s="84"/>
      <c r="C45" s="84"/>
      <c r="D45" s="84"/>
      <c r="E45" s="84"/>
    </row>
    <row r="46" spans="1:6" ht="12.75">
      <c r="A46" s="209"/>
      <c r="B46" s="210"/>
      <c r="C46" s="31" t="s">
        <v>186</v>
      </c>
      <c r="D46" s="30"/>
      <c r="E46" s="29" t="s">
        <v>187</v>
      </c>
      <c r="F46" s="30"/>
    </row>
    <row r="47" spans="1:6" ht="12.75">
      <c r="A47" s="211" t="s">
        <v>188</v>
      </c>
      <c r="B47" s="212"/>
      <c r="C47" s="35" t="s">
        <v>189</v>
      </c>
      <c r="D47" s="35" t="s">
        <v>190</v>
      </c>
      <c r="E47" s="35" t="s">
        <v>189</v>
      </c>
      <c r="F47" s="35" t="s">
        <v>190</v>
      </c>
    </row>
    <row r="48" spans="1:6" ht="38.25">
      <c r="A48" s="33" t="s">
        <v>191</v>
      </c>
      <c r="B48" s="87"/>
      <c r="C48" s="9"/>
      <c r="D48" s="9"/>
      <c r="E48" s="9"/>
      <c r="F48" s="9"/>
    </row>
    <row r="49" spans="1:6" ht="12.75">
      <c r="A49" s="213" t="s">
        <v>192</v>
      </c>
      <c r="B49" s="87"/>
      <c r="C49" s="9"/>
      <c r="D49" s="9"/>
      <c r="E49" s="9"/>
      <c r="F49" s="9"/>
    </row>
    <row r="50" spans="1:6" ht="25.5">
      <c r="A50" s="34" t="s">
        <v>193</v>
      </c>
      <c r="B50" s="87"/>
      <c r="C50" s="9"/>
      <c r="D50" s="9"/>
      <c r="E50" s="9"/>
      <c r="F50" s="9"/>
    </row>
    <row r="51" spans="1:6" ht="12.75">
      <c r="A51" s="34" t="s">
        <v>194</v>
      </c>
      <c r="B51" s="87"/>
      <c r="C51" s="9"/>
      <c r="D51" s="9"/>
      <c r="E51" s="9"/>
      <c r="F51" s="9"/>
    </row>
    <row r="52" spans="1:6" ht="25.5">
      <c r="A52" s="34" t="s">
        <v>195</v>
      </c>
      <c r="B52" s="87"/>
      <c r="C52" s="83"/>
      <c r="D52" s="83"/>
      <c r="E52" s="9"/>
      <c r="F52" s="9"/>
    </row>
    <row r="53" spans="1:6" ht="12.75">
      <c r="A53" s="36"/>
      <c r="B53" s="87"/>
      <c r="C53" s="9"/>
      <c r="D53" s="9"/>
      <c r="E53" s="9"/>
      <c r="F53" s="9"/>
    </row>
    <row r="55" spans="1:6" ht="11.25" customHeight="1">
      <c r="A55" s="13" t="s">
        <v>155</v>
      </c>
      <c r="B55" s="13"/>
      <c r="C55" s="13"/>
      <c r="D55" s="13"/>
      <c r="E55" s="13"/>
      <c r="F55" s="13"/>
    </row>
    <row r="56" spans="1:6" ht="12.75">
      <c r="A56" s="13"/>
      <c r="B56" s="214"/>
      <c r="C56" s="13"/>
      <c r="D56" s="214"/>
      <c r="E56" s="13"/>
      <c r="F56" s="13"/>
    </row>
    <row r="57" spans="1:6" ht="7.5" customHeight="1">
      <c r="A57" s="215" t="s">
        <v>156</v>
      </c>
      <c r="B57" s="13"/>
      <c r="C57" s="13"/>
      <c r="D57" s="13"/>
      <c r="E57" s="13"/>
      <c r="F57" s="13"/>
    </row>
    <row r="58" spans="1:6" ht="12.75">
      <c r="A58" s="13"/>
      <c r="B58" s="13"/>
      <c r="C58" s="13"/>
      <c r="D58" s="13"/>
      <c r="E58" s="13"/>
      <c r="F58" s="13"/>
    </row>
    <row r="59" spans="1:6" ht="12.75">
      <c r="A59" s="52" t="s">
        <v>157</v>
      </c>
      <c r="B59" s="13"/>
      <c r="C59" s="13"/>
      <c r="D59" s="13"/>
      <c r="E59" s="13"/>
      <c r="F59" s="13"/>
    </row>
  </sheetData>
  <sheetProtection password="CDA6" sheet="1" objects="1" scenarios="1"/>
  <mergeCells count="2">
    <mergeCell ref="C2:D2"/>
    <mergeCell ref="C3:D3"/>
  </mergeCells>
  <printOptions/>
  <pageMargins left="0.42" right="0.33" top="0.3" bottom="0.27" header="0.25" footer="0.2"/>
  <pageSetup horizontalDpi="180" verticalDpi="18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24"/>
  <sheetViews>
    <sheetView workbookViewId="0" topLeftCell="A1">
      <selection activeCell="I102" sqref="I102"/>
    </sheetView>
  </sheetViews>
  <sheetFormatPr defaultColWidth="9.00390625" defaultRowHeight="12.75"/>
  <cols>
    <col min="1" max="1" width="32.25390625" style="0" customWidth="1"/>
    <col min="2" max="2" width="5.625" style="227" customWidth="1"/>
    <col min="3" max="3" width="13.125" style="0" customWidth="1"/>
    <col min="4" max="4" width="12.125" style="0" customWidth="1"/>
    <col min="5" max="7" width="11.75390625" style="0" customWidth="1"/>
  </cols>
  <sheetData>
    <row r="1" spans="1:7" ht="15">
      <c r="A1" s="109"/>
      <c r="B1" s="113"/>
      <c r="C1" s="110"/>
      <c r="D1" s="109"/>
      <c r="E1" s="109"/>
      <c r="F1" s="109"/>
      <c r="G1" s="111" t="s">
        <v>281</v>
      </c>
    </row>
    <row r="2" spans="1:7" ht="15">
      <c r="A2" s="109"/>
      <c r="B2" s="113"/>
      <c r="C2" s="109"/>
      <c r="D2" s="109"/>
      <c r="E2" s="280" t="s">
        <v>282</v>
      </c>
      <c r="F2" s="280"/>
      <c r="G2" s="280"/>
    </row>
    <row r="3" spans="1:7" ht="15">
      <c r="A3" s="112"/>
      <c r="B3" s="113"/>
      <c r="C3" s="109"/>
      <c r="D3" s="109"/>
      <c r="E3" s="109"/>
      <c r="F3" s="280" t="s">
        <v>286</v>
      </c>
      <c r="G3" s="280"/>
    </row>
    <row r="4" spans="2:7" ht="15">
      <c r="B4" s="216" t="s">
        <v>293</v>
      </c>
      <c r="C4" s="113"/>
      <c r="D4" s="113"/>
      <c r="E4" s="109"/>
      <c r="F4" s="109"/>
      <c r="G4" s="109"/>
    </row>
    <row r="5" spans="1:7" ht="15" thickBot="1">
      <c r="A5" s="114"/>
      <c r="B5" s="123"/>
      <c r="C5" s="114"/>
      <c r="D5" s="109"/>
      <c r="E5" s="109"/>
      <c r="F5" s="109"/>
      <c r="G5" s="115" t="s">
        <v>69</v>
      </c>
    </row>
    <row r="6" spans="1:7" ht="15">
      <c r="A6" s="116" t="s">
        <v>528</v>
      </c>
      <c r="B6" s="113"/>
      <c r="C6" s="114"/>
      <c r="D6" s="109"/>
      <c r="E6" s="114" t="s">
        <v>291</v>
      </c>
      <c r="F6" s="109"/>
      <c r="G6" s="117" t="s">
        <v>292</v>
      </c>
    </row>
    <row r="7" spans="1:7" ht="14.25">
      <c r="A7" s="114"/>
      <c r="B7" s="113"/>
      <c r="C7" s="114"/>
      <c r="D7" s="109"/>
      <c r="E7" s="114" t="s">
        <v>70</v>
      </c>
      <c r="F7" s="109"/>
      <c r="G7" s="118" t="s">
        <v>535</v>
      </c>
    </row>
    <row r="8" spans="1:7" ht="14.25">
      <c r="A8" s="114" t="s">
        <v>534</v>
      </c>
      <c r="B8" s="113"/>
      <c r="C8" s="114"/>
      <c r="D8" s="109"/>
      <c r="E8" s="114" t="s">
        <v>71</v>
      </c>
      <c r="F8" s="109"/>
      <c r="G8" s="119">
        <v>83896945</v>
      </c>
    </row>
    <row r="9" spans="1:7" ht="14.25">
      <c r="A9" s="114" t="s">
        <v>72</v>
      </c>
      <c r="B9" s="113"/>
      <c r="C9" s="114"/>
      <c r="D9" s="109"/>
      <c r="E9" s="114"/>
      <c r="F9" s="109"/>
      <c r="G9" s="119"/>
    </row>
    <row r="10" spans="1:7" ht="14.25">
      <c r="A10" s="114" t="s">
        <v>514</v>
      </c>
      <c r="B10" s="113"/>
      <c r="C10" s="114"/>
      <c r="D10" s="109"/>
      <c r="E10" s="114" t="s">
        <v>74</v>
      </c>
      <c r="F10" s="109"/>
      <c r="G10" s="120">
        <v>7603038416</v>
      </c>
    </row>
    <row r="11" spans="1:7" ht="14.25">
      <c r="A11" s="114" t="s">
        <v>508</v>
      </c>
      <c r="B11" s="113"/>
      <c r="C11" s="114"/>
      <c r="D11" s="109"/>
      <c r="E11" s="114" t="s">
        <v>75</v>
      </c>
      <c r="F11" s="109"/>
      <c r="G11" s="119" t="s">
        <v>536</v>
      </c>
    </row>
    <row r="12" spans="1:7" ht="14.25">
      <c r="A12" s="114" t="s">
        <v>76</v>
      </c>
      <c r="B12" s="113"/>
      <c r="C12" s="114"/>
      <c r="D12" s="109"/>
      <c r="E12" s="114" t="s">
        <v>285</v>
      </c>
      <c r="F12" s="109"/>
      <c r="G12" s="119"/>
    </row>
    <row r="13" spans="1:7" ht="14.25">
      <c r="A13" s="114" t="s">
        <v>537</v>
      </c>
      <c r="B13" s="113"/>
      <c r="C13" s="114"/>
      <c r="D13" s="109"/>
      <c r="E13" s="114"/>
      <c r="F13" s="109"/>
      <c r="G13" s="121" t="s">
        <v>538</v>
      </c>
    </row>
    <row r="14" spans="1:7" ht="15" thickBot="1">
      <c r="A14" s="114" t="s">
        <v>77</v>
      </c>
      <c r="B14" s="113"/>
      <c r="C14" s="114"/>
      <c r="D14" s="109"/>
      <c r="E14" s="114" t="s">
        <v>78</v>
      </c>
      <c r="F14" s="109"/>
      <c r="G14" s="122">
        <v>384</v>
      </c>
    </row>
    <row r="15" spans="1:7" ht="14.25">
      <c r="A15" s="114" t="s">
        <v>539</v>
      </c>
      <c r="B15" s="123"/>
      <c r="C15" s="114"/>
      <c r="D15" s="114"/>
      <c r="E15" s="109"/>
      <c r="F15" s="109"/>
      <c r="G15" s="109"/>
    </row>
    <row r="16" spans="1:7" ht="14.25">
      <c r="A16" s="114"/>
      <c r="B16" s="123"/>
      <c r="C16" s="114"/>
      <c r="D16" s="114"/>
      <c r="E16" s="109"/>
      <c r="F16" s="109"/>
      <c r="G16" s="109"/>
    </row>
    <row r="17" spans="1:7" ht="14.25">
      <c r="A17" s="114"/>
      <c r="B17" s="123"/>
      <c r="C17" s="109"/>
      <c r="D17" s="109"/>
      <c r="E17" s="109"/>
      <c r="F17" s="123" t="s">
        <v>80</v>
      </c>
      <c r="G17" s="278"/>
    </row>
    <row r="18" spans="1:7" ht="14.25">
      <c r="A18" s="114"/>
      <c r="B18" s="123"/>
      <c r="C18" s="109"/>
      <c r="D18" s="109"/>
      <c r="E18" s="109"/>
      <c r="F18" s="123" t="s">
        <v>81</v>
      </c>
      <c r="G18" s="124"/>
    </row>
    <row r="20" spans="1:7" ht="16.5" thickBot="1">
      <c r="A20" s="58"/>
      <c r="B20" s="217" t="s">
        <v>196</v>
      </c>
      <c r="C20" s="20"/>
      <c r="D20" s="20"/>
      <c r="E20" s="60"/>
      <c r="F20" s="26"/>
      <c r="G20" s="26"/>
    </row>
    <row r="21" spans="1:7" ht="38.25">
      <c r="A21" s="61" t="s">
        <v>188</v>
      </c>
      <c r="B21" s="218" t="s">
        <v>163</v>
      </c>
      <c r="C21" s="61" t="s">
        <v>117</v>
      </c>
      <c r="D21" s="61" t="s">
        <v>119</v>
      </c>
      <c r="E21" s="61" t="s">
        <v>120</v>
      </c>
      <c r="F21" s="61" t="s">
        <v>197</v>
      </c>
      <c r="G21" s="62" t="s">
        <v>161</v>
      </c>
    </row>
    <row r="22" spans="1:7" ht="43.5" customHeight="1">
      <c r="A22" s="64" t="s">
        <v>198</v>
      </c>
      <c r="B22" s="219" t="s">
        <v>378</v>
      </c>
      <c r="C22" s="88">
        <v>417</v>
      </c>
      <c r="D22" s="63"/>
      <c r="E22" s="63"/>
      <c r="F22" s="63"/>
      <c r="G22" s="71">
        <v>417</v>
      </c>
    </row>
    <row r="23" spans="1:7" ht="31.5" customHeight="1">
      <c r="A23" s="64" t="s">
        <v>199</v>
      </c>
      <c r="B23" s="219"/>
      <c r="C23" s="88"/>
      <c r="D23" s="63"/>
      <c r="E23" s="63"/>
      <c r="F23" s="63"/>
      <c r="G23" s="71"/>
    </row>
    <row r="24" spans="1:7" ht="12.75">
      <c r="A24" s="64" t="s">
        <v>200</v>
      </c>
      <c r="B24" s="219" t="s">
        <v>393</v>
      </c>
      <c r="C24" s="256" t="s">
        <v>124</v>
      </c>
      <c r="D24" s="256" t="s">
        <v>124</v>
      </c>
      <c r="E24" s="256" t="s">
        <v>124</v>
      </c>
      <c r="F24" s="63"/>
      <c r="G24" s="71"/>
    </row>
    <row r="25" spans="1:7" ht="25.5">
      <c r="A25" s="64" t="s">
        <v>201</v>
      </c>
      <c r="B25" s="219" t="s">
        <v>394</v>
      </c>
      <c r="C25" s="256" t="s">
        <v>124</v>
      </c>
      <c r="D25" s="63"/>
      <c r="E25" s="256" t="s">
        <v>124</v>
      </c>
      <c r="F25" s="63"/>
      <c r="G25" s="71"/>
    </row>
    <row r="26" spans="1:7" ht="12.75">
      <c r="A26" s="64"/>
      <c r="B26" s="219"/>
      <c r="C26" s="256" t="s">
        <v>124</v>
      </c>
      <c r="D26" s="63"/>
      <c r="E26" s="63"/>
      <c r="F26" s="63"/>
      <c r="G26" s="71"/>
    </row>
    <row r="27" spans="1:7" ht="25.5">
      <c r="A27" s="64" t="s">
        <v>202</v>
      </c>
      <c r="B27" s="219" t="s">
        <v>379</v>
      </c>
      <c r="C27" s="88">
        <v>417</v>
      </c>
      <c r="D27" s="63"/>
      <c r="E27" s="63"/>
      <c r="F27" s="63"/>
      <c r="G27" s="71">
        <v>417</v>
      </c>
    </row>
    <row r="28" spans="1:7" ht="25.5">
      <c r="A28" s="64" t="s">
        <v>203</v>
      </c>
      <c r="B28" s="219" t="s">
        <v>395</v>
      </c>
      <c r="C28" s="256" t="s">
        <v>124</v>
      </c>
      <c r="D28" s="63"/>
      <c r="E28" s="256" t="s">
        <v>124</v>
      </c>
      <c r="F28" s="256" t="s">
        <v>124</v>
      </c>
      <c r="G28" s="71"/>
    </row>
    <row r="29" spans="1:7" ht="12.75">
      <c r="A29" s="64" t="s">
        <v>204</v>
      </c>
      <c r="B29" s="219" t="s">
        <v>396</v>
      </c>
      <c r="C29" s="256" t="s">
        <v>124</v>
      </c>
      <c r="D29" s="256" t="s">
        <v>124</v>
      </c>
      <c r="E29" s="256" t="s">
        <v>124</v>
      </c>
      <c r="F29" s="63">
        <v>540</v>
      </c>
      <c r="G29" s="71">
        <v>540</v>
      </c>
    </row>
    <row r="30" spans="1:7" ht="12.75">
      <c r="A30" s="64" t="s">
        <v>205</v>
      </c>
      <c r="B30" s="219" t="s">
        <v>397</v>
      </c>
      <c r="C30" s="256" t="s">
        <v>124</v>
      </c>
      <c r="D30" s="256" t="s">
        <v>124</v>
      </c>
      <c r="E30" s="256" t="s">
        <v>124</v>
      </c>
      <c r="F30" s="63"/>
      <c r="G30" s="71"/>
    </row>
    <row r="31" spans="1:7" ht="12.75">
      <c r="A31" s="64" t="s">
        <v>206</v>
      </c>
      <c r="B31" s="219" t="s">
        <v>381</v>
      </c>
      <c r="C31" s="256" t="s">
        <v>124</v>
      </c>
      <c r="D31" s="256" t="s">
        <v>124</v>
      </c>
      <c r="E31" s="63"/>
      <c r="F31" s="63"/>
      <c r="G31" s="71"/>
    </row>
    <row r="32" spans="1:7" ht="25.5">
      <c r="A32" s="64" t="s">
        <v>207</v>
      </c>
      <c r="B32" s="219"/>
      <c r="C32" s="88"/>
      <c r="D32" s="63"/>
      <c r="E32" s="63"/>
      <c r="F32" s="63"/>
      <c r="G32" s="71"/>
    </row>
    <row r="33" spans="1:7" ht="25.5">
      <c r="A33" s="64" t="s">
        <v>208</v>
      </c>
      <c r="B33" s="219" t="s">
        <v>398</v>
      </c>
      <c r="C33" s="88"/>
      <c r="D33" s="256" t="s">
        <v>124</v>
      </c>
      <c r="E33" s="256" t="s">
        <v>124</v>
      </c>
      <c r="F33" s="256" t="s">
        <v>124</v>
      </c>
      <c r="G33" s="71"/>
    </row>
    <row r="34" spans="1:7" ht="25.5">
      <c r="A34" s="64" t="s">
        <v>209</v>
      </c>
      <c r="B34" s="219" t="s">
        <v>399</v>
      </c>
      <c r="C34" s="88"/>
      <c r="D34" s="256" t="s">
        <v>124</v>
      </c>
      <c r="E34" s="256" t="s">
        <v>124</v>
      </c>
      <c r="F34" s="256" t="s">
        <v>124</v>
      </c>
      <c r="G34" s="71"/>
    </row>
    <row r="35" spans="1:7" ht="25.5">
      <c r="A35" s="64" t="s">
        <v>210</v>
      </c>
      <c r="B35" s="219" t="s">
        <v>400</v>
      </c>
      <c r="C35" s="88"/>
      <c r="D35" s="256" t="s">
        <v>124</v>
      </c>
      <c r="E35" s="256" t="s">
        <v>124</v>
      </c>
      <c r="F35" s="63"/>
      <c r="G35" s="71"/>
    </row>
    <row r="36" spans="1:7" ht="12.75">
      <c r="A36" s="64"/>
      <c r="B36" s="219"/>
      <c r="C36" s="88"/>
      <c r="D36" s="63"/>
      <c r="E36" s="63"/>
      <c r="F36" s="63"/>
      <c r="G36" s="71"/>
    </row>
    <row r="37" spans="1:7" ht="25.5">
      <c r="A37" s="64" t="s">
        <v>211</v>
      </c>
      <c r="B37" s="219"/>
      <c r="C37" s="88"/>
      <c r="D37" s="63"/>
      <c r="E37" s="63"/>
      <c r="F37" s="63"/>
      <c r="G37" s="71"/>
    </row>
    <row r="38" spans="1:7" ht="12.75">
      <c r="A38" s="64" t="s">
        <v>212</v>
      </c>
      <c r="B38" s="219" t="s">
        <v>401</v>
      </c>
      <c r="C38" s="88"/>
      <c r="D38" s="256" t="s">
        <v>124</v>
      </c>
      <c r="E38" s="256" t="s">
        <v>124</v>
      </c>
      <c r="F38" s="256" t="s">
        <v>124</v>
      </c>
      <c r="G38" s="71"/>
    </row>
    <row r="39" spans="1:7" ht="12.75">
      <c r="A39" s="64" t="s">
        <v>213</v>
      </c>
      <c r="B39" s="219" t="s">
        <v>402</v>
      </c>
      <c r="C39" s="88"/>
      <c r="D39" s="256" t="s">
        <v>124</v>
      </c>
      <c r="E39" s="256" t="s">
        <v>124</v>
      </c>
      <c r="F39" s="256" t="s">
        <v>124</v>
      </c>
      <c r="G39" s="71"/>
    </row>
    <row r="40" spans="1:7" ht="25.5">
      <c r="A40" s="64" t="s">
        <v>210</v>
      </c>
      <c r="B40" s="219" t="s">
        <v>403</v>
      </c>
      <c r="C40" s="88"/>
      <c r="D40" s="256" t="s">
        <v>124</v>
      </c>
      <c r="E40" s="256" t="s">
        <v>124</v>
      </c>
      <c r="F40" s="63"/>
      <c r="G40" s="71"/>
    </row>
    <row r="41" spans="1:7" ht="12.75">
      <c r="A41" s="64"/>
      <c r="B41" s="219"/>
      <c r="C41" s="88"/>
      <c r="D41" s="63"/>
      <c r="E41" s="63"/>
      <c r="F41" s="63"/>
      <c r="G41" s="71"/>
    </row>
    <row r="42" spans="1:7" ht="25.5">
      <c r="A42" s="64" t="s">
        <v>214</v>
      </c>
      <c r="B42" s="219" t="s">
        <v>384</v>
      </c>
      <c r="C42" s="88">
        <v>417</v>
      </c>
      <c r="D42" s="63"/>
      <c r="E42" s="63"/>
      <c r="F42" s="63">
        <v>540</v>
      </c>
      <c r="G42" s="71">
        <v>957</v>
      </c>
    </row>
    <row r="43" spans="1:7" ht="25.5">
      <c r="A43" s="64" t="s">
        <v>215</v>
      </c>
      <c r="B43" s="219"/>
      <c r="C43" s="88"/>
      <c r="D43" s="63"/>
      <c r="E43" s="63"/>
      <c r="F43" s="63"/>
      <c r="G43" s="71"/>
    </row>
    <row r="44" spans="1:7" ht="12.75">
      <c r="A44" s="64" t="s">
        <v>200</v>
      </c>
      <c r="B44" s="219" t="s">
        <v>404</v>
      </c>
      <c r="C44" s="256" t="s">
        <v>124</v>
      </c>
      <c r="D44" s="256" t="s">
        <v>124</v>
      </c>
      <c r="E44" s="256" t="s">
        <v>124</v>
      </c>
      <c r="F44" s="63"/>
      <c r="G44" s="71"/>
    </row>
    <row r="45" spans="1:7" ht="25.5">
      <c r="A45" s="64" t="s">
        <v>201</v>
      </c>
      <c r="B45" s="219" t="s">
        <v>405</v>
      </c>
      <c r="C45" s="256" t="s">
        <v>124</v>
      </c>
      <c r="D45" s="63"/>
      <c r="E45" s="256" t="s">
        <v>124</v>
      </c>
      <c r="F45" s="63"/>
      <c r="G45" s="71"/>
    </row>
    <row r="46" spans="1:7" ht="12.75">
      <c r="A46" s="64"/>
      <c r="B46" s="219"/>
      <c r="C46" s="256" t="s">
        <v>124</v>
      </c>
      <c r="D46" s="63"/>
      <c r="E46" s="63"/>
      <c r="F46" s="63"/>
      <c r="G46" s="71"/>
    </row>
    <row r="47" spans="1:7" ht="25.5">
      <c r="A47" s="64" t="s">
        <v>216</v>
      </c>
      <c r="B47" s="219" t="s">
        <v>406</v>
      </c>
      <c r="C47" s="88">
        <v>417</v>
      </c>
      <c r="D47" s="63"/>
      <c r="E47" s="63"/>
      <c r="F47" s="63">
        <v>540</v>
      </c>
      <c r="G47" s="71">
        <v>957</v>
      </c>
    </row>
    <row r="48" spans="1:7" ht="25.5">
      <c r="A48" s="64" t="s">
        <v>203</v>
      </c>
      <c r="B48" s="219" t="s">
        <v>407</v>
      </c>
      <c r="C48" s="256" t="s">
        <v>124</v>
      </c>
      <c r="D48" s="63"/>
      <c r="E48" s="256" t="s">
        <v>124</v>
      </c>
      <c r="F48" s="256" t="s">
        <v>124</v>
      </c>
      <c r="G48" s="71"/>
    </row>
    <row r="49" spans="1:7" ht="12.75">
      <c r="A49" s="64" t="s">
        <v>204</v>
      </c>
      <c r="B49" s="219" t="s">
        <v>408</v>
      </c>
      <c r="C49" s="256" t="s">
        <v>124</v>
      </c>
      <c r="D49" s="256" t="s">
        <v>124</v>
      </c>
      <c r="E49" s="256" t="s">
        <v>124</v>
      </c>
      <c r="F49" s="63">
        <v>2259</v>
      </c>
      <c r="G49" s="71">
        <v>2259</v>
      </c>
    </row>
    <row r="50" spans="1:7" ht="12.75">
      <c r="A50" s="64" t="s">
        <v>205</v>
      </c>
      <c r="B50" s="219" t="s">
        <v>409</v>
      </c>
      <c r="C50" s="256" t="s">
        <v>124</v>
      </c>
      <c r="D50" s="256" t="s">
        <v>124</v>
      </c>
      <c r="E50" s="256" t="s">
        <v>124</v>
      </c>
      <c r="F50" s="63"/>
      <c r="G50" s="71"/>
    </row>
    <row r="51" spans="1:7" ht="12.75">
      <c r="A51" s="64" t="s">
        <v>206</v>
      </c>
      <c r="B51" s="219" t="s">
        <v>410</v>
      </c>
      <c r="C51" s="256" t="s">
        <v>124</v>
      </c>
      <c r="D51" s="256" t="s">
        <v>124</v>
      </c>
      <c r="E51" s="63">
        <v>21</v>
      </c>
      <c r="F51" s="63"/>
      <c r="G51" s="71">
        <v>21</v>
      </c>
    </row>
    <row r="52" spans="1:7" ht="25.5">
      <c r="A52" s="64" t="s">
        <v>207</v>
      </c>
      <c r="B52" s="219"/>
      <c r="C52" s="88"/>
      <c r="D52" s="63"/>
      <c r="E52" s="63"/>
      <c r="F52" s="63"/>
      <c r="G52" s="71"/>
    </row>
    <row r="53" spans="1:7" ht="25.5">
      <c r="A53" s="64" t="s">
        <v>208</v>
      </c>
      <c r="B53" s="219" t="s">
        <v>411</v>
      </c>
      <c r="C53" s="88"/>
      <c r="D53" s="256" t="s">
        <v>124</v>
      </c>
      <c r="E53" s="256" t="s">
        <v>124</v>
      </c>
      <c r="F53" s="256" t="s">
        <v>124</v>
      </c>
      <c r="G53" s="71"/>
    </row>
    <row r="54" spans="1:7" ht="25.5">
      <c r="A54" s="64" t="s">
        <v>209</v>
      </c>
      <c r="B54" s="219" t="s">
        <v>412</v>
      </c>
      <c r="C54" s="88"/>
      <c r="D54" s="256" t="s">
        <v>124</v>
      </c>
      <c r="E54" s="256" t="s">
        <v>124</v>
      </c>
      <c r="F54" s="256" t="s">
        <v>124</v>
      </c>
      <c r="G54" s="71"/>
    </row>
    <row r="55" spans="1:7" ht="25.5">
      <c r="A55" s="64" t="s">
        <v>210</v>
      </c>
      <c r="B55" s="219" t="s">
        <v>413</v>
      </c>
      <c r="C55" s="88"/>
      <c r="D55" s="256" t="s">
        <v>124</v>
      </c>
      <c r="E55" s="256" t="s">
        <v>124</v>
      </c>
      <c r="F55" s="63"/>
      <c r="G55" s="71"/>
    </row>
    <row r="56" spans="1:7" ht="12.75">
      <c r="A56" s="64"/>
      <c r="B56" s="219"/>
      <c r="C56" s="88"/>
      <c r="D56" s="63"/>
      <c r="E56" s="63"/>
      <c r="F56" s="63"/>
      <c r="G56" s="71"/>
    </row>
    <row r="57" spans="1:7" ht="25.5">
      <c r="A57" s="64" t="s">
        <v>211</v>
      </c>
      <c r="B57" s="219"/>
      <c r="C57" s="88"/>
      <c r="D57" s="63"/>
      <c r="E57" s="63"/>
      <c r="F57" s="63"/>
      <c r="G57" s="71"/>
    </row>
    <row r="58" spans="1:7" ht="12.75">
      <c r="A58" s="64" t="s">
        <v>212</v>
      </c>
      <c r="B58" s="219" t="s">
        <v>414</v>
      </c>
      <c r="C58" s="88"/>
      <c r="D58" s="256" t="s">
        <v>124</v>
      </c>
      <c r="E58" s="256" t="s">
        <v>124</v>
      </c>
      <c r="F58" s="256" t="s">
        <v>124</v>
      </c>
      <c r="G58" s="71"/>
    </row>
    <row r="59" spans="1:7" ht="12.75">
      <c r="A59" s="64" t="s">
        <v>213</v>
      </c>
      <c r="B59" s="219" t="s">
        <v>415</v>
      </c>
      <c r="C59" s="88"/>
      <c r="D59" s="256" t="s">
        <v>124</v>
      </c>
      <c r="E59" s="256" t="s">
        <v>124</v>
      </c>
      <c r="F59" s="256" t="s">
        <v>124</v>
      </c>
      <c r="G59" s="71"/>
    </row>
    <row r="60" spans="1:7" ht="25.5">
      <c r="A60" s="64" t="s">
        <v>210</v>
      </c>
      <c r="B60" s="219" t="s">
        <v>416</v>
      </c>
      <c r="C60" s="88"/>
      <c r="D60" s="256" t="s">
        <v>124</v>
      </c>
      <c r="E60" s="256" t="s">
        <v>124</v>
      </c>
      <c r="F60" s="63"/>
      <c r="G60" s="71"/>
    </row>
    <row r="61" spans="1:7" ht="12.75">
      <c r="A61" s="64"/>
      <c r="B61" s="219"/>
      <c r="C61" s="88"/>
      <c r="D61" s="63"/>
      <c r="E61" s="63"/>
      <c r="F61" s="63"/>
      <c r="G61" s="71"/>
    </row>
    <row r="62" spans="1:7" ht="25.5">
      <c r="A62" s="64" t="s">
        <v>217</v>
      </c>
      <c r="B62" s="219" t="s">
        <v>417</v>
      </c>
      <c r="C62" s="88">
        <v>417</v>
      </c>
      <c r="D62" s="63"/>
      <c r="E62" s="63">
        <v>21</v>
      </c>
      <c r="F62" s="63">
        <v>2778</v>
      </c>
      <c r="G62" s="71">
        <v>3216</v>
      </c>
    </row>
    <row r="63" spans="1:7" ht="16.5" thickBot="1">
      <c r="A63" s="66"/>
      <c r="B63" s="220" t="s">
        <v>218</v>
      </c>
      <c r="C63" s="89"/>
      <c r="D63" s="17"/>
      <c r="E63" s="17"/>
      <c r="F63" s="17"/>
      <c r="G63" s="17"/>
    </row>
    <row r="64" spans="1:7" ht="25.5">
      <c r="A64" s="61" t="s">
        <v>188</v>
      </c>
      <c r="B64" s="221" t="s">
        <v>163</v>
      </c>
      <c r="C64" s="61" t="s">
        <v>219</v>
      </c>
      <c r="D64" s="61" t="s">
        <v>220</v>
      </c>
      <c r="E64" s="61" t="s">
        <v>221</v>
      </c>
      <c r="F64" s="62" t="s">
        <v>219</v>
      </c>
      <c r="G64" s="7"/>
    </row>
    <row r="65" spans="1:7" ht="45.75" customHeight="1">
      <c r="A65" s="64" t="s">
        <v>481</v>
      </c>
      <c r="B65" s="219"/>
      <c r="C65" s="88"/>
      <c r="D65" s="63"/>
      <c r="E65" s="63"/>
      <c r="F65" s="71"/>
      <c r="G65" s="7"/>
    </row>
    <row r="66" spans="1:7" ht="12.75">
      <c r="A66" s="252" t="s">
        <v>222</v>
      </c>
      <c r="B66" s="219"/>
      <c r="C66" s="88"/>
      <c r="D66" s="63"/>
      <c r="E66" s="63"/>
      <c r="F66" s="71"/>
      <c r="G66" s="7"/>
    </row>
    <row r="67" spans="1:7" ht="12.75">
      <c r="A67" s="64" t="s">
        <v>223</v>
      </c>
      <c r="B67" s="219"/>
      <c r="C67" s="74"/>
      <c r="D67" s="74"/>
      <c r="E67" s="74"/>
      <c r="F67" s="71"/>
      <c r="G67" s="7"/>
    </row>
    <row r="68" spans="1:7" ht="12.75">
      <c r="A68" s="64" t="s">
        <v>224</v>
      </c>
      <c r="B68" s="219"/>
      <c r="C68" s="74"/>
      <c r="D68" s="63">
        <v>21</v>
      </c>
      <c r="E68" s="74"/>
      <c r="F68" s="71">
        <v>21</v>
      </c>
      <c r="G68" s="7"/>
    </row>
    <row r="69" spans="1:7" ht="12.75">
      <c r="A69" s="64"/>
      <c r="B69" s="219"/>
      <c r="C69" s="74"/>
      <c r="D69" s="63"/>
      <c r="E69" s="63"/>
      <c r="F69" s="71"/>
      <c r="G69" s="7"/>
    </row>
    <row r="70" spans="1:7" ht="12.75">
      <c r="A70" s="252" t="s">
        <v>222</v>
      </c>
      <c r="B70" s="219"/>
      <c r="C70" s="88"/>
      <c r="D70" s="63"/>
      <c r="E70" s="63"/>
      <c r="F70" s="71"/>
      <c r="G70" s="7"/>
    </row>
    <row r="71" spans="1:7" ht="12.75">
      <c r="A71" s="64" t="s">
        <v>223</v>
      </c>
      <c r="B71" s="219"/>
      <c r="C71" s="74"/>
      <c r="D71" s="74"/>
      <c r="E71" s="74"/>
      <c r="F71" s="71"/>
      <c r="G71" s="7"/>
    </row>
    <row r="72" spans="1:7" ht="12.75">
      <c r="A72" s="64" t="s">
        <v>224</v>
      </c>
      <c r="B72" s="219"/>
      <c r="C72" s="74"/>
      <c r="D72" s="63"/>
      <c r="E72" s="74"/>
      <c r="F72" s="71"/>
      <c r="G72" s="7"/>
    </row>
    <row r="73" spans="1:7" ht="38.25">
      <c r="A73" s="64" t="s">
        <v>225</v>
      </c>
      <c r="B73" s="219"/>
      <c r="C73" s="88"/>
      <c r="D73" s="63"/>
      <c r="E73" s="63"/>
      <c r="F73" s="71"/>
      <c r="G73" s="7"/>
    </row>
    <row r="74" spans="1:7" ht="12.75">
      <c r="A74" s="252" t="s">
        <v>222</v>
      </c>
      <c r="B74" s="219"/>
      <c r="C74" s="88"/>
      <c r="D74" s="63"/>
      <c r="E74" s="63"/>
      <c r="F74" s="71"/>
      <c r="G74" s="7"/>
    </row>
    <row r="75" spans="1:7" ht="12.75">
      <c r="A75" s="64" t="s">
        <v>223</v>
      </c>
      <c r="B75" s="219"/>
      <c r="C75" s="74"/>
      <c r="D75" s="74"/>
      <c r="E75" s="74"/>
      <c r="F75" s="71"/>
      <c r="G75" s="7"/>
    </row>
    <row r="76" spans="1:7" ht="12.75">
      <c r="A76" s="64" t="s">
        <v>224</v>
      </c>
      <c r="B76" s="219"/>
      <c r="C76" s="74"/>
      <c r="D76" s="63"/>
      <c r="E76" s="74"/>
      <c r="F76" s="71"/>
      <c r="G76" s="7"/>
    </row>
    <row r="77" spans="1:7" ht="12.75">
      <c r="A77" s="64"/>
      <c r="B77" s="219"/>
      <c r="C77" s="74"/>
      <c r="D77" s="63"/>
      <c r="E77" s="63"/>
      <c r="F77" s="71"/>
      <c r="G77" s="7"/>
    </row>
    <row r="78" spans="1:7" ht="12.75">
      <c r="A78" s="252" t="s">
        <v>222</v>
      </c>
      <c r="B78" s="219"/>
      <c r="C78" s="88"/>
      <c r="D78" s="63"/>
      <c r="E78" s="63"/>
      <c r="F78" s="71"/>
      <c r="G78" s="7"/>
    </row>
    <row r="79" spans="1:7" ht="12.75">
      <c r="A79" s="64" t="s">
        <v>223</v>
      </c>
      <c r="B79" s="219"/>
      <c r="C79" s="74"/>
      <c r="D79" s="74"/>
      <c r="E79" s="74"/>
      <c r="F79" s="71"/>
      <c r="G79" s="7"/>
    </row>
    <row r="80" spans="1:7" ht="12.75">
      <c r="A80" s="64" t="s">
        <v>224</v>
      </c>
      <c r="B80" s="219"/>
      <c r="C80" s="74"/>
      <c r="D80" s="63"/>
      <c r="E80" s="74"/>
      <c r="F80" s="71"/>
      <c r="G80" s="7"/>
    </row>
    <row r="81" spans="1:7" ht="12.75">
      <c r="A81" s="64" t="s">
        <v>226</v>
      </c>
      <c r="B81" s="219"/>
      <c r="C81" s="88"/>
      <c r="D81" s="63"/>
      <c r="E81" s="63"/>
      <c r="F81" s="71"/>
      <c r="G81" s="7"/>
    </row>
    <row r="82" spans="1:7" ht="12.75">
      <c r="A82" s="252" t="s">
        <v>222</v>
      </c>
      <c r="B82" s="219"/>
      <c r="C82" s="88"/>
      <c r="D82" s="63"/>
      <c r="E82" s="63"/>
      <c r="F82" s="71"/>
      <c r="G82" s="7"/>
    </row>
    <row r="83" spans="1:7" ht="12.75">
      <c r="A83" s="64" t="s">
        <v>223</v>
      </c>
      <c r="B83" s="219"/>
      <c r="C83" s="74"/>
      <c r="D83" s="74"/>
      <c r="E83" s="74"/>
      <c r="F83" s="71"/>
      <c r="G83" s="7"/>
    </row>
    <row r="84" spans="1:7" ht="12.75">
      <c r="A84" s="64" t="s">
        <v>224</v>
      </c>
      <c r="B84" s="219"/>
      <c r="C84" s="74"/>
      <c r="D84" s="63"/>
      <c r="E84" s="74"/>
      <c r="F84" s="71"/>
      <c r="G84" s="7"/>
    </row>
    <row r="85" spans="1:7" ht="12.75">
      <c r="A85" s="64"/>
      <c r="B85" s="219"/>
      <c r="C85" s="74"/>
      <c r="D85" s="63"/>
      <c r="E85" s="63"/>
      <c r="F85" s="71"/>
      <c r="G85" s="7"/>
    </row>
    <row r="86" spans="1:7" ht="12.75">
      <c r="A86" s="252" t="s">
        <v>222</v>
      </c>
      <c r="B86" s="219"/>
      <c r="C86" s="88"/>
      <c r="D86" s="63"/>
      <c r="E86" s="63"/>
      <c r="F86" s="71"/>
      <c r="G86" s="7"/>
    </row>
    <row r="87" spans="1:7" ht="12.75">
      <c r="A87" s="64" t="s">
        <v>223</v>
      </c>
      <c r="B87" s="219"/>
      <c r="C87" s="74"/>
      <c r="D87" s="74"/>
      <c r="E87" s="74"/>
      <c r="F87" s="71"/>
      <c r="G87" s="7"/>
    </row>
    <row r="88" spans="1:7" ht="12.75">
      <c r="A88" s="64" t="s">
        <v>224</v>
      </c>
      <c r="B88" s="219"/>
      <c r="C88" s="74"/>
      <c r="D88" s="63"/>
      <c r="E88" s="74"/>
      <c r="F88" s="71"/>
      <c r="G88" s="7"/>
    </row>
    <row r="89" spans="1:7" ht="12.75">
      <c r="A89" s="64"/>
      <c r="B89" s="219"/>
      <c r="C89" s="74"/>
      <c r="D89" s="63"/>
      <c r="E89" s="74"/>
      <c r="F89" s="71"/>
      <c r="G89" s="7"/>
    </row>
    <row r="90" spans="1:7" ht="12.75">
      <c r="A90" s="252" t="s">
        <v>222</v>
      </c>
      <c r="B90" s="219"/>
      <c r="C90" s="74"/>
      <c r="D90" s="63"/>
      <c r="E90" s="74"/>
      <c r="F90" s="71"/>
      <c r="G90" s="7"/>
    </row>
    <row r="91" spans="1:7" ht="12.75">
      <c r="A91" s="64" t="s">
        <v>223</v>
      </c>
      <c r="B91" s="219"/>
      <c r="C91" s="74"/>
      <c r="D91" s="63"/>
      <c r="E91" s="74"/>
      <c r="F91" s="71"/>
      <c r="G91" s="7"/>
    </row>
    <row r="92" spans="1:7" ht="12.75">
      <c r="A92" s="64" t="s">
        <v>224</v>
      </c>
      <c r="B92" s="219"/>
      <c r="C92" s="74"/>
      <c r="D92" s="63"/>
      <c r="E92" s="74"/>
      <c r="F92" s="71"/>
      <c r="G92" s="7"/>
    </row>
    <row r="93" spans="1:7" ht="27.75" customHeight="1">
      <c r="A93" s="64" t="s">
        <v>227</v>
      </c>
      <c r="B93" s="219"/>
      <c r="C93" s="74"/>
      <c r="D93" s="63"/>
      <c r="E93" s="74"/>
      <c r="F93" s="71"/>
      <c r="G93" s="7"/>
    </row>
    <row r="94" spans="1:7" ht="12.75">
      <c r="A94" s="252" t="s">
        <v>222</v>
      </c>
      <c r="B94" s="219"/>
      <c r="C94" s="74"/>
      <c r="D94" s="63"/>
      <c r="E94" s="74"/>
      <c r="F94" s="71"/>
      <c r="G94" s="7"/>
    </row>
    <row r="95" spans="1:7" ht="12.75">
      <c r="A95" s="64" t="s">
        <v>223</v>
      </c>
      <c r="B95" s="219"/>
      <c r="C95" s="74"/>
      <c r="D95" s="63"/>
      <c r="E95" s="74"/>
      <c r="F95" s="71"/>
      <c r="G95" s="7"/>
    </row>
    <row r="96" spans="1:7" ht="12.75">
      <c r="A96" s="64" t="s">
        <v>224</v>
      </c>
      <c r="B96" s="219"/>
      <c r="C96" s="74"/>
      <c r="D96" s="63"/>
      <c r="E96" s="74"/>
      <c r="F96" s="71"/>
      <c r="G96" s="7"/>
    </row>
    <row r="97" spans="1:7" ht="12.75">
      <c r="A97" s="64"/>
      <c r="B97" s="219"/>
      <c r="C97" s="74"/>
      <c r="D97" s="63"/>
      <c r="E97" s="74"/>
      <c r="F97" s="71"/>
      <c r="G97" s="7"/>
    </row>
    <row r="98" spans="1:7" ht="12.75">
      <c r="A98" s="252" t="s">
        <v>222</v>
      </c>
      <c r="B98" s="219"/>
      <c r="C98" s="74"/>
      <c r="D98" s="63"/>
      <c r="E98" s="74"/>
      <c r="F98" s="71"/>
      <c r="G98" s="7"/>
    </row>
    <row r="99" spans="1:7" ht="12.75">
      <c r="A99" s="64" t="s">
        <v>223</v>
      </c>
      <c r="B99" s="219"/>
      <c r="C99" s="74"/>
      <c r="D99" s="63"/>
      <c r="E99" s="74"/>
      <c r="F99" s="71"/>
      <c r="G99" s="7"/>
    </row>
    <row r="100" spans="1:7" ht="12.75">
      <c r="A100" s="64" t="s">
        <v>224</v>
      </c>
      <c r="B100" s="219"/>
      <c r="C100" s="88"/>
      <c r="D100" s="256" t="s">
        <v>124</v>
      </c>
      <c r="E100" s="256" t="s">
        <v>124</v>
      </c>
      <c r="F100" s="71"/>
      <c r="G100" s="7"/>
    </row>
    <row r="101" spans="1:7" ht="16.5" thickBot="1">
      <c r="A101" s="13"/>
      <c r="B101" s="222" t="s">
        <v>228</v>
      </c>
      <c r="C101" s="17"/>
      <c r="D101" s="17"/>
      <c r="E101" s="17"/>
      <c r="F101" s="17"/>
      <c r="G101" s="17"/>
    </row>
    <row r="102" spans="1:7" ht="30" customHeight="1">
      <c r="A102" s="67"/>
      <c r="B102" s="223"/>
      <c r="C102" s="228"/>
      <c r="D102" s="76" t="s">
        <v>229</v>
      </c>
      <c r="E102" s="75"/>
      <c r="F102" s="76" t="s">
        <v>230</v>
      </c>
      <c r="G102" s="77"/>
    </row>
    <row r="103" spans="1:7" ht="13.5" thickBot="1">
      <c r="A103" s="41" t="s">
        <v>231</v>
      </c>
      <c r="B103" s="224" t="s">
        <v>392</v>
      </c>
      <c r="C103" s="259"/>
      <c r="D103" s="282">
        <v>957</v>
      </c>
      <c r="E103" s="283"/>
      <c r="F103" s="284">
        <v>79166</v>
      </c>
      <c r="G103" s="285"/>
    </row>
    <row r="104" spans="1:7" ht="28.5" customHeight="1">
      <c r="A104" s="41"/>
      <c r="B104" s="224"/>
      <c r="C104" s="68"/>
      <c r="D104" s="68" t="s">
        <v>232</v>
      </c>
      <c r="E104" s="53"/>
      <c r="F104" s="76" t="s">
        <v>233</v>
      </c>
      <c r="G104" s="77"/>
    </row>
    <row r="105" spans="1:7" ht="38.25">
      <c r="A105" s="41"/>
      <c r="B105" s="224"/>
      <c r="C105" s="68"/>
      <c r="D105" s="69" t="s">
        <v>234</v>
      </c>
      <c r="E105" s="69" t="s">
        <v>235</v>
      </c>
      <c r="F105" s="69" t="s">
        <v>234</v>
      </c>
      <c r="G105" s="70" t="s">
        <v>235</v>
      </c>
    </row>
    <row r="106" spans="1:7" ht="44.25" customHeight="1">
      <c r="A106" s="64" t="s">
        <v>236</v>
      </c>
      <c r="B106" s="224" t="s">
        <v>418</v>
      </c>
      <c r="C106" s="90"/>
      <c r="D106" s="63"/>
      <c r="E106" s="63"/>
      <c r="F106" s="63"/>
      <c r="G106" s="71"/>
    </row>
    <row r="107" spans="1:7" ht="12.75">
      <c r="A107" s="64" t="s">
        <v>237</v>
      </c>
      <c r="B107" s="224"/>
      <c r="C107" s="90"/>
      <c r="D107" s="63"/>
      <c r="E107" s="63"/>
      <c r="F107" s="63"/>
      <c r="G107" s="71"/>
    </row>
    <row r="108" spans="1:7" ht="12.75">
      <c r="A108" s="64"/>
      <c r="B108" s="224"/>
      <c r="C108" s="90"/>
      <c r="D108" s="63"/>
      <c r="E108" s="63"/>
      <c r="F108" s="63"/>
      <c r="G108" s="71"/>
    </row>
    <row r="109" spans="1:7" ht="12.75">
      <c r="A109" s="64"/>
      <c r="B109" s="224"/>
      <c r="C109" s="90"/>
      <c r="D109" s="63"/>
      <c r="E109" s="63"/>
      <c r="F109" s="63"/>
      <c r="G109" s="71"/>
    </row>
    <row r="110" spans="1:7" ht="12.75">
      <c r="A110" s="64"/>
      <c r="B110" s="224"/>
      <c r="C110" s="90"/>
      <c r="D110" s="63"/>
      <c r="E110" s="63"/>
      <c r="F110" s="63"/>
      <c r="G110" s="71"/>
    </row>
    <row r="111" spans="1:7" ht="25.5">
      <c r="A111" s="64" t="s">
        <v>238</v>
      </c>
      <c r="B111" s="224" t="s">
        <v>419</v>
      </c>
      <c r="C111" s="90"/>
      <c r="D111" s="63"/>
      <c r="E111" s="63"/>
      <c r="F111" s="63"/>
      <c r="G111" s="71"/>
    </row>
    <row r="112" spans="1:7" ht="12.75">
      <c r="A112" s="64" t="s">
        <v>237</v>
      </c>
      <c r="B112" s="224"/>
      <c r="C112" s="90"/>
      <c r="D112" s="63"/>
      <c r="E112" s="63"/>
      <c r="F112" s="63"/>
      <c r="G112" s="71"/>
    </row>
    <row r="113" spans="1:7" ht="12.75">
      <c r="A113" s="64"/>
      <c r="B113" s="224"/>
      <c r="C113" s="90"/>
      <c r="D113" s="63"/>
      <c r="E113" s="63"/>
      <c r="F113" s="63"/>
      <c r="G113" s="71"/>
    </row>
    <row r="114" spans="1:7" ht="12.75">
      <c r="A114" s="64"/>
      <c r="B114" s="224"/>
      <c r="C114" s="90"/>
      <c r="D114" s="63"/>
      <c r="E114" s="63"/>
      <c r="F114" s="63"/>
      <c r="G114" s="71"/>
    </row>
    <row r="115" spans="1:7" ht="13.5" thickBot="1">
      <c r="A115" s="65"/>
      <c r="B115" s="225"/>
      <c r="C115" s="91"/>
      <c r="D115" s="72"/>
      <c r="E115" s="72"/>
      <c r="F115" s="72"/>
      <c r="G115" s="73"/>
    </row>
    <row r="116" spans="1:7" ht="12.75">
      <c r="A116" s="22"/>
      <c r="B116" s="226"/>
      <c r="C116" s="25"/>
      <c r="D116" s="19"/>
      <c r="E116" s="19"/>
      <c r="F116" s="19"/>
      <c r="G116" s="19"/>
    </row>
    <row r="117" spans="1:6" ht="12.75">
      <c r="A117" s="13"/>
      <c r="B117" s="229"/>
      <c r="C117" s="13"/>
      <c r="D117" s="13"/>
      <c r="E117" s="13"/>
      <c r="F117" s="13"/>
    </row>
    <row r="118" spans="1:6" ht="12.75">
      <c r="A118" s="13" t="s">
        <v>239</v>
      </c>
      <c r="B118" s="230"/>
      <c r="C118" s="214"/>
      <c r="D118" s="13"/>
      <c r="E118" s="214"/>
      <c r="F118" s="13"/>
    </row>
    <row r="119" spans="1:6" ht="7.5" customHeight="1">
      <c r="A119" s="13"/>
      <c r="B119" s="229"/>
      <c r="C119" s="13"/>
      <c r="D119" s="13"/>
      <c r="E119" s="13"/>
      <c r="F119" s="13"/>
    </row>
    <row r="120" spans="1:6" ht="12.75">
      <c r="A120" s="13" t="s">
        <v>240</v>
      </c>
      <c r="B120" s="229"/>
      <c r="C120" s="13"/>
      <c r="D120" s="13"/>
      <c r="E120" s="13"/>
      <c r="F120" s="13"/>
    </row>
    <row r="121" spans="1:6" ht="12.75">
      <c r="A121" s="13"/>
      <c r="B121" s="229"/>
      <c r="C121" s="13"/>
      <c r="D121" s="13"/>
      <c r="E121" s="13"/>
      <c r="F121" s="13"/>
    </row>
    <row r="122" spans="1:6" ht="12.75">
      <c r="A122" s="52" t="s">
        <v>157</v>
      </c>
      <c r="B122" s="229"/>
      <c r="C122" s="13"/>
      <c r="D122" s="13"/>
      <c r="E122" s="13"/>
      <c r="F122" s="13"/>
    </row>
    <row r="123" spans="1:6" ht="12.75">
      <c r="A123" s="13"/>
      <c r="B123" s="229"/>
      <c r="C123" s="13"/>
      <c r="D123" s="13"/>
      <c r="E123" s="13"/>
      <c r="F123" s="13"/>
    </row>
    <row r="124" spans="1:6" ht="12.75">
      <c r="A124" s="13"/>
      <c r="B124" s="229"/>
      <c r="C124" s="13"/>
      <c r="D124" s="13"/>
      <c r="E124" s="13"/>
      <c r="F124" s="13"/>
    </row>
  </sheetData>
  <sheetProtection password="CDA6" sheet="1" objects="1" scenarios="1"/>
  <mergeCells count="4">
    <mergeCell ref="F3:G3"/>
    <mergeCell ref="E2:G2"/>
    <mergeCell ref="D103:E103"/>
    <mergeCell ref="F103:G103"/>
  </mergeCells>
  <printOptions/>
  <pageMargins left="0.29" right="0.33" top="0.46" bottom="0.49" header="0.32" footer="0.3"/>
  <pageSetup horizontalDpi="180" verticalDpi="180" orientation="portrait" paperSize="9" r:id="rId1"/>
  <headerFooter alignWithMargins="0"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75"/>
  <sheetViews>
    <sheetView workbookViewId="0" topLeftCell="A46">
      <selection activeCell="C35" sqref="C35"/>
    </sheetView>
  </sheetViews>
  <sheetFormatPr defaultColWidth="9.00390625" defaultRowHeight="12.75"/>
  <cols>
    <col min="1" max="1" width="44.75390625" style="0" customWidth="1"/>
    <col min="2" max="2" width="5.75390625" style="239" customWidth="1"/>
    <col min="3" max="3" width="16.00390625" style="0" customWidth="1"/>
    <col min="4" max="4" width="15.75390625" style="0" customWidth="1"/>
    <col min="5" max="5" width="11.00390625" style="0" bestFit="1" customWidth="1"/>
  </cols>
  <sheetData>
    <row r="1" spans="1:5" ht="12.75">
      <c r="A1" s="126"/>
      <c r="B1" s="231"/>
      <c r="C1" s="127"/>
      <c r="E1" s="128" t="s">
        <v>281</v>
      </c>
    </row>
    <row r="2" spans="1:5" ht="12.75">
      <c r="A2" s="126"/>
      <c r="B2" s="231"/>
      <c r="C2" s="286" t="s">
        <v>282</v>
      </c>
      <c r="D2" s="286"/>
      <c r="E2" s="286"/>
    </row>
    <row r="3" spans="1:7" ht="15">
      <c r="A3" s="93"/>
      <c r="B3" s="232"/>
      <c r="C3" s="287" t="s">
        <v>286</v>
      </c>
      <c r="D3" s="287"/>
      <c r="E3" s="287"/>
      <c r="G3" s="125"/>
    </row>
    <row r="4" spans="1:7" ht="15">
      <c r="A4" s="126"/>
      <c r="B4" s="233" t="s">
        <v>297</v>
      </c>
      <c r="C4" s="130"/>
      <c r="D4" s="130"/>
      <c r="E4" s="129"/>
      <c r="F4" s="129"/>
      <c r="G4" s="109"/>
    </row>
    <row r="5" spans="1:5" ht="13.5" thickBot="1">
      <c r="A5" s="131"/>
      <c r="B5" s="234"/>
      <c r="C5" s="131"/>
      <c r="D5" s="129"/>
      <c r="E5" s="132" t="s">
        <v>69</v>
      </c>
    </row>
    <row r="6" spans="1:5" ht="12.75">
      <c r="A6" s="133" t="s">
        <v>531</v>
      </c>
      <c r="B6" s="231"/>
      <c r="C6" s="131" t="s">
        <v>294</v>
      </c>
      <c r="E6" s="134" t="s">
        <v>295</v>
      </c>
    </row>
    <row r="7" spans="1:5" ht="12.75">
      <c r="A7" s="131"/>
      <c r="B7" s="232"/>
      <c r="C7" s="131" t="s">
        <v>70</v>
      </c>
      <c r="E7" s="135"/>
    </row>
    <row r="8" spans="1:5" ht="12.75">
      <c r="A8" s="131" t="s">
        <v>517</v>
      </c>
      <c r="B8" s="232"/>
      <c r="C8" s="131" t="s">
        <v>71</v>
      </c>
      <c r="E8" s="136">
        <v>83896945</v>
      </c>
    </row>
    <row r="9" spans="1:5" ht="12.75">
      <c r="A9" s="131" t="s">
        <v>72</v>
      </c>
      <c r="B9" s="232"/>
      <c r="C9" s="131"/>
      <c r="E9" s="136"/>
    </row>
    <row r="10" spans="1:5" ht="12.75">
      <c r="A10" s="131" t="s">
        <v>519</v>
      </c>
      <c r="B10" s="232"/>
      <c r="C10" s="131" t="s">
        <v>74</v>
      </c>
      <c r="E10" s="137"/>
    </row>
    <row r="11" spans="1:5" ht="12.75">
      <c r="A11" s="131" t="s">
        <v>509</v>
      </c>
      <c r="B11" s="232"/>
      <c r="C11" s="131" t="s">
        <v>75</v>
      </c>
      <c r="E11" s="136">
        <v>70.32</v>
      </c>
    </row>
    <row r="12" spans="1:5" ht="12.75">
      <c r="A12" s="131" t="s">
        <v>76</v>
      </c>
      <c r="B12" s="232"/>
      <c r="C12" s="131" t="s">
        <v>285</v>
      </c>
      <c r="E12" s="136"/>
    </row>
    <row r="13" spans="1:5" ht="12.75">
      <c r="A13" s="131" t="s">
        <v>513</v>
      </c>
      <c r="B13" s="232"/>
      <c r="C13" s="131"/>
      <c r="E13" s="139">
        <v>47.14</v>
      </c>
    </row>
    <row r="14" spans="1:5" ht="13.5" thickBot="1">
      <c r="A14" s="131" t="s">
        <v>296</v>
      </c>
      <c r="B14" s="232"/>
      <c r="C14" s="131" t="s">
        <v>78</v>
      </c>
      <c r="E14" s="140"/>
    </row>
    <row r="15" spans="1:7" ht="14.25">
      <c r="A15" s="131" t="s">
        <v>520</v>
      </c>
      <c r="B15" s="234"/>
      <c r="C15" s="131"/>
      <c r="E15" s="129"/>
      <c r="F15" s="129"/>
      <c r="G15" s="109"/>
    </row>
    <row r="16" spans="1:7" ht="14.25">
      <c r="A16" s="131"/>
      <c r="B16" s="234"/>
      <c r="C16" s="131"/>
      <c r="D16" s="131"/>
      <c r="E16" s="129"/>
      <c r="F16" s="129"/>
      <c r="G16" s="109"/>
    </row>
    <row r="17" spans="1:5" ht="12.75">
      <c r="A17" s="131"/>
      <c r="B17" s="234"/>
      <c r="C17" s="129"/>
      <c r="D17" s="141" t="s">
        <v>80</v>
      </c>
      <c r="E17" s="277"/>
    </row>
    <row r="18" spans="1:5" ht="12.75">
      <c r="A18" s="131"/>
      <c r="B18" s="234"/>
      <c r="C18" s="129"/>
      <c r="D18" s="141" t="s">
        <v>81</v>
      </c>
      <c r="E18" s="277"/>
    </row>
    <row r="20" spans="1:4" ht="48">
      <c r="A20" s="80" t="s">
        <v>188</v>
      </c>
      <c r="B20" s="235" t="s">
        <v>163</v>
      </c>
      <c r="C20" s="81" t="s">
        <v>234</v>
      </c>
      <c r="D20" s="81" t="s">
        <v>241</v>
      </c>
    </row>
    <row r="21" spans="1:5" ht="25.5">
      <c r="A21" s="82" t="s">
        <v>242</v>
      </c>
      <c r="B21" s="236" t="s">
        <v>378</v>
      </c>
      <c r="C21" s="42">
        <v>2266</v>
      </c>
      <c r="D21" s="42"/>
      <c r="E21" s="59"/>
    </row>
    <row r="22" spans="1:5" ht="25.5">
      <c r="A22" s="240" t="s">
        <v>243</v>
      </c>
      <c r="B22" s="236"/>
      <c r="C22" s="42"/>
      <c r="D22" s="42"/>
      <c r="E22" s="59"/>
    </row>
    <row r="23" spans="1:5" ht="14.25" customHeight="1">
      <c r="A23" s="82" t="s">
        <v>244</v>
      </c>
      <c r="B23" s="236" t="s">
        <v>379</v>
      </c>
      <c r="C23" s="42">
        <v>59217</v>
      </c>
      <c r="D23" s="42">
        <v>2200</v>
      </c>
      <c r="E23" s="59"/>
    </row>
    <row r="24" spans="1:5" ht="26.25" customHeight="1">
      <c r="A24" s="82" t="s">
        <v>420</v>
      </c>
      <c r="B24" s="236" t="s">
        <v>381</v>
      </c>
      <c r="C24" s="42"/>
      <c r="D24" s="42"/>
      <c r="E24" s="59"/>
    </row>
    <row r="25" spans="1:5" ht="14.25" customHeight="1">
      <c r="A25" s="82"/>
      <c r="B25" s="236"/>
      <c r="C25" s="42"/>
      <c r="D25" s="42"/>
      <c r="E25" s="59"/>
    </row>
    <row r="26" spans="1:5" ht="12.75">
      <c r="A26" s="82" t="s">
        <v>245</v>
      </c>
      <c r="B26" s="236" t="s">
        <v>383</v>
      </c>
      <c r="C26" s="42">
        <v>213016</v>
      </c>
      <c r="D26" s="42">
        <v>300</v>
      </c>
      <c r="E26" s="59"/>
    </row>
    <row r="27" spans="1:5" ht="12.75">
      <c r="A27" s="271" t="s">
        <v>246</v>
      </c>
      <c r="B27" s="273"/>
      <c r="C27" s="268">
        <f>SUM(C28:C35)</f>
        <v>184339</v>
      </c>
      <c r="D27" s="268">
        <f>SUM(D28:D35)</f>
        <v>234</v>
      </c>
      <c r="E27" s="59"/>
    </row>
    <row r="28" spans="1:5" ht="25.5">
      <c r="A28" s="82" t="s">
        <v>247</v>
      </c>
      <c r="B28" s="236" t="s">
        <v>390</v>
      </c>
      <c r="C28" s="42">
        <v>166529</v>
      </c>
      <c r="D28" s="42">
        <v>193</v>
      </c>
      <c r="E28" s="59"/>
    </row>
    <row r="29" spans="1:5" ht="12.75">
      <c r="A29" s="82" t="s">
        <v>248</v>
      </c>
      <c r="B29" s="236" t="s">
        <v>421</v>
      </c>
      <c r="C29" s="42">
        <v>12881</v>
      </c>
      <c r="D29" s="42">
        <v>28</v>
      </c>
      <c r="E29" s="59"/>
    </row>
    <row r="30" spans="1:5" ht="12.75">
      <c r="A30" s="82" t="s">
        <v>249</v>
      </c>
      <c r="B30" s="236" t="s">
        <v>422</v>
      </c>
      <c r="C30" s="42"/>
      <c r="D30" s="92"/>
      <c r="E30" s="59"/>
    </row>
    <row r="31" spans="1:5" ht="12.75">
      <c r="A31" s="82" t="s">
        <v>250</v>
      </c>
      <c r="B31" s="236" t="s">
        <v>423</v>
      </c>
      <c r="C31" s="42">
        <v>4910</v>
      </c>
      <c r="D31" s="42">
        <v>13</v>
      </c>
      <c r="E31" s="59"/>
    </row>
    <row r="32" spans="1:5" ht="12.75">
      <c r="A32" s="82" t="s">
        <v>424</v>
      </c>
      <c r="B32" s="237" t="s">
        <v>425</v>
      </c>
      <c r="C32" s="42"/>
      <c r="D32" s="42"/>
      <c r="E32" s="59"/>
    </row>
    <row r="33" spans="1:5" ht="12.75">
      <c r="A33" s="82" t="s">
        <v>426</v>
      </c>
      <c r="B33" s="237" t="s">
        <v>427</v>
      </c>
      <c r="C33" s="42"/>
      <c r="D33" s="42"/>
      <c r="E33" s="78"/>
    </row>
    <row r="34" spans="1:5" ht="12.75">
      <c r="A34" s="82" t="s">
        <v>428</v>
      </c>
      <c r="B34" s="237" t="s">
        <v>429</v>
      </c>
      <c r="C34" s="42"/>
      <c r="D34" s="42"/>
      <c r="E34" s="78"/>
    </row>
    <row r="35" spans="1:5" ht="12.75">
      <c r="A35" s="82" t="s">
        <v>251</v>
      </c>
      <c r="B35" s="237" t="s">
        <v>391</v>
      </c>
      <c r="C35" s="42">
        <v>19</v>
      </c>
      <c r="D35" s="92"/>
      <c r="E35" s="59"/>
    </row>
    <row r="36" spans="1:5" ht="25.5">
      <c r="A36" s="271" t="s">
        <v>252</v>
      </c>
      <c r="B36" s="272" t="s">
        <v>392</v>
      </c>
      <c r="C36" s="268">
        <f>C23+C26-C27</f>
        <v>87894</v>
      </c>
      <c r="D36" s="268">
        <f>D23+D26-D27</f>
        <v>2266</v>
      </c>
      <c r="E36" s="59"/>
    </row>
    <row r="37" spans="1:5" ht="25.5">
      <c r="A37" s="240" t="s">
        <v>253</v>
      </c>
      <c r="B37" s="237"/>
      <c r="C37" s="42"/>
      <c r="D37" s="79"/>
      <c r="E37" s="59"/>
    </row>
    <row r="38" spans="1:5" ht="25.5">
      <c r="A38" s="82" t="s">
        <v>254</v>
      </c>
      <c r="B38" s="237" t="s">
        <v>418</v>
      </c>
      <c r="C38" s="42"/>
      <c r="D38" s="42"/>
      <c r="E38" s="59"/>
    </row>
    <row r="39" spans="1:5" ht="25.5">
      <c r="A39" s="82" t="s">
        <v>255</v>
      </c>
      <c r="B39" s="236" t="s">
        <v>419</v>
      </c>
      <c r="C39" s="42"/>
      <c r="D39" s="92"/>
      <c r="E39" s="59"/>
    </row>
    <row r="40" spans="1:5" ht="12.75">
      <c r="A40" s="82" t="s">
        <v>256</v>
      </c>
      <c r="B40" s="236" t="s">
        <v>430</v>
      </c>
      <c r="C40" s="42"/>
      <c r="D40" s="92"/>
      <c r="E40" s="59"/>
    </row>
    <row r="41" spans="1:5" ht="12.75">
      <c r="A41" s="82" t="s">
        <v>257</v>
      </c>
      <c r="B41" s="236" t="s">
        <v>431</v>
      </c>
      <c r="C41" s="42"/>
      <c r="D41" s="42"/>
      <c r="E41" s="59"/>
    </row>
    <row r="42" spans="1:5" ht="25.5">
      <c r="A42" s="271" t="s">
        <v>258</v>
      </c>
      <c r="B42" s="273" t="s">
        <v>432</v>
      </c>
      <c r="C42" s="268">
        <f>C43+C44</f>
        <v>0</v>
      </c>
      <c r="D42" s="268">
        <f>D43+D44</f>
        <v>0</v>
      </c>
      <c r="E42" s="59"/>
    </row>
    <row r="43" spans="1:5" ht="12.75">
      <c r="A43" s="82"/>
      <c r="B43" s="236"/>
      <c r="C43" s="42"/>
      <c r="D43" s="42"/>
      <c r="E43" s="59"/>
    </row>
    <row r="44" spans="1:5" ht="12.75">
      <c r="A44" s="82"/>
      <c r="B44" s="236"/>
      <c r="C44" s="42"/>
      <c r="D44" s="42"/>
      <c r="E44" s="59"/>
    </row>
    <row r="45" spans="1:5" ht="12.75">
      <c r="A45" s="82" t="s">
        <v>259</v>
      </c>
      <c r="B45" s="236" t="s">
        <v>433</v>
      </c>
      <c r="C45" s="42"/>
      <c r="D45" s="42"/>
      <c r="E45" s="59"/>
    </row>
    <row r="46" spans="1:5" ht="38.25">
      <c r="A46" s="82" t="s">
        <v>260</v>
      </c>
      <c r="B46" s="236" t="s">
        <v>434</v>
      </c>
      <c r="C46" s="42">
        <v>1020</v>
      </c>
      <c r="D46" s="42"/>
      <c r="E46" s="59"/>
    </row>
    <row r="47" spans="1:5" ht="25.5">
      <c r="A47" s="82" t="s">
        <v>261</v>
      </c>
      <c r="B47" s="236" t="s">
        <v>435</v>
      </c>
      <c r="C47" s="42"/>
      <c r="D47" s="42"/>
      <c r="E47" s="59"/>
    </row>
    <row r="48" spans="1:5" ht="12.75">
      <c r="A48" s="271" t="s">
        <v>262</v>
      </c>
      <c r="B48" s="273" t="s">
        <v>436</v>
      </c>
      <c r="C48" s="268">
        <f>C49+C50</f>
        <v>0</v>
      </c>
      <c r="D48" s="268">
        <f>D49+D50</f>
        <v>0</v>
      </c>
      <c r="E48" s="59"/>
    </row>
    <row r="49" spans="1:5" ht="12.75">
      <c r="A49" s="82"/>
      <c r="B49" s="236"/>
      <c r="C49" s="42"/>
      <c r="D49" s="42"/>
      <c r="E49" s="59"/>
    </row>
    <row r="50" spans="1:5" ht="12.75">
      <c r="A50" s="82"/>
      <c r="B50" s="236"/>
      <c r="C50" s="42"/>
      <c r="D50" s="42"/>
      <c r="E50" s="59"/>
    </row>
    <row r="51" spans="1:5" ht="25.5">
      <c r="A51" s="271" t="s">
        <v>263</v>
      </c>
      <c r="B51" s="273" t="s">
        <v>437</v>
      </c>
      <c r="C51" s="268">
        <f>C38+C39+C40+C41+C42-C45-C46-C47-C48</f>
        <v>-1020</v>
      </c>
      <c r="D51" s="268">
        <f>D38+D39+D40+D41+D42-D45-D46-D47-D48</f>
        <v>0</v>
      </c>
      <c r="E51" s="59"/>
    </row>
    <row r="52" spans="1:5" ht="25.5">
      <c r="A52" s="240" t="s">
        <v>264</v>
      </c>
      <c r="B52" s="236"/>
      <c r="C52" s="42"/>
      <c r="D52" s="42"/>
      <c r="E52" s="59"/>
    </row>
    <row r="53" spans="1:5" ht="25.5">
      <c r="A53" s="82" t="s">
        <v>265</v>
      </c>
      <c r="B53" s="236" t="s">
        <v>438</v>
      </c>
      <c r="C53" s="42"/>
      <c r="D53" s="42"/>
      <c r="E53" s="59"/>
    </row>
    <row r="54" spans="1:5" ht="25.5">
      <c r="A54" s="271" t="s">
        <v>266</v>
      </c>
      <c r="B54" s="273" t="s">
        <v>439</v>
      </c>
      <c r="C54" s="268">
        <f>C55+C56</f>
        <v>0</v>
      </c>
      <c r="D54" s="268">
        <f>D55+D56</f>
        <v>0</v>
      </c>
      <c r="E54" s="59"/>
    </row>
    <row r="55" spans="1:5" ht="12.75">
      <c r="A55" s="82"/>
      <c r="B55" s="236"/>
      <c r="C55" s="42"/>
      <c r="D55" s="42"/>
      <c r="E55" s="59"/>
    </row>
    <row r="56" spans="1:5" ht="12.75">
      <c r="A56" s="82"/>
      <c r="B56" s="236"/>
      <c r="C56" s="42"/>
      <c r="D56" s="42"/>
      <c r="E56" s="59"/>
    </row>
    <row r="57" spans="1:5" ht="12.75">
      <c r="A57" s="82" t="s">
        <v>267</v>
      </c>
      <c r="B57" s="236" t="s">
        <v>440</v>
      </c>
      <c r="C57" s="42"/>
      <c r="D57" s="42"/>
      <c r="E57" s="59"/>
    </row>
    <row r="58" spans="1:5" ht="12.75">
      <c r="A58" s="271" t="s">
        <v>268</v>
      </c>
      <c r="B58" s="273" t="s">
        <v>441</v>
      </c>
      <c r="C58" s="268">
        <f>C59+C60</f>
        <v>0</v>
      </c>
      <c r="D58" s="268">
        <f>D59+D60</f>
        <v>0</v>
      </c>
      <c r="E58" s="59"/>
    </row>
    <row r="59" spans="1:5" ht="12.75">
      <c r="A59" s="82"/>
      <c r="B59" s="236"/>
      <c r="C59" s="42"/>
      <c r="D59" s="42"/>
      <c r="E59" s="59"/>
    </row>
    <row r="60" spans="1:5" ht="12.75">
      <c r="A60" s="82"/>
      <c r="B60" s="236"/>
      <c r="C60" s="42"/>
      <c r="D60" s="42"/>
      <c r="E60" s="59"/>
    </row>
    <row r="61" spans="1:5" ht="25.5">
      <c r="A61" s="271" t="s">
        <v>269</v>
      </c>
      <c r="B61" s="273" t="s">
        <v>442</v>
      </c>
      <c r="C61" s="268">
        <f>C53+C54-C57-C58</f>
        <v>0</v>
      </c>
      <c r="D61" s="268">
        <f>D53+D54-D57-D58</f>
        <v>0</v>
      </c>
      <c r="E61" s="59"/>
    </row>
    <row r="62" spans="1:5" ht="25.5">
      <c r="A62" s="82" t="s">
        <v>270</v>
      </c>
      <c r="B62" s="236" t="s">
        <v>443</v>
      </c>
      <c r="C62" s="42">
        <v>86874</v>
      </c>
      <c r="D62" s="42">
        <v>2266</v>
      </c>
      <c r="E62" s="59"/>
    </row>
    <row r="63" spans="1:5" ht="25.5">
      <c r="A63" s="274" t="s">
        <v>271</v>
      </c>
      <c r="B63" s="273" t="s">
        <v>444</v>
      </c>
      <c r="C63" s="268">
        <f>C21+C36+C51+C61</f>
        <v>89140</v>
      </c>
      <c r="D63" s="268">
        <f>D21+D36+D51+D61</f>
        <v>2266</v>
      </c>
      <c r="E63" s="59"/>
    </row>
    <row r="64" spans="1:5" ht="25.5">
      <c r="A64" s="82" t="s">
        <v>272</v>
      </c>
      <c r="B64" s="236" t="s">
        <v>445</v>
      </c>
      <c r="C64" s="42"/>
      <c r="D64" s="42"/>
      <c r="E64" s="59"/>
    </row>
    <row r="65" spans="1:5" ht="12.75">
      <c r="A65" s="59"/>
      <c r="B65" s="238"/>
      <c r="C65" s="26"/>
      <c r="D65" s="37"/>
      <c r="E65" s="59"/>
    </row>
    <row r="66" spans="1:5" ht="12.75">
      <c r="A66" s="59"/>
      <c r="B66" s="238"/>
      <c r="C66" s="26"/>
      <c r="D66" s="26"/>
      <c r="E66" s="59"/>
    </row>
    <row r="67" spans="3:4" ht="12.75">
      <c r="C67" s="13"/>
      <c r="D67" s="13"/>
    </row>
    <row r="70" spans="1:3" ht="12.75">
      <c r="A70" t="s">
        <v>239</v>
      </c>
      <c r="C70" s="10"/>
    </row>
    <row r="71" ht="14.25" customHeight="1"/>
    <row r="72" ht="12.75">
      <c r="A72" t="s">
        <v>240</v>
      </c>
    </row>
    <row r="75" ht="12.75">
      <c r="A75" s="43" t="s">
        <v>157</v>
      </c>
    </row>
  </sheetData>
  <sheetProtection password="CDA6" sheet="1" objects="1" scenarios="1"/>
  <mergeCells count="2">
    <mergeCell ref="C2:E2"/>
    <mergeCell ref="C3:E3"/>
  </mergeCells>
  <printOptions/>
  <pageMargins left="0.24" right="0.26" top="1" bottom="1" header="0.5" footer="0.5"/>
  <pageSetup horizontalDpi="180" verticalDpi="180" orientation="portrait" paperSize="9" scale="105" r:id="rId1"/>
  <headerFooter alignWithMargins="0">
    <oddFooter>&amp;CСтраница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262"/>
  <sheetViews>
    <sheetView workbookViewId="0" topLeftCell="A239">
      <selection activeCell="D267" sqref="D267"/>
    </sheetView>
  </sheetViews>
  <sheetFormatPr defaultColWidth="9.00390625" defaultRowHeight="12.75"/>
  <cols>
    <col min="1" max="1" width="50.00390625" style="7" customWidth="1"/>
    <col min="2" max="2" width="6.25390625" style="7" customWidth="1"/>
    <col min="3" max="3" width="12.875" style="7" customWidth="1"/>
    <col min="4" max="4" width="13.00390625" style="7" customWidth="1"/>
    <col min="5" max="5" width="12.625" style="7" customWidth="1"/>
    <col min="6" max="6" width="12.125" style="7" customWidth="1"/>
    <col min="7" max="16384" width="9.00390625" style="7" customWidth="1"/>
  </cols>
  <sheetData>
    <row r="1" spans="1:5" ht="12.75">
      <c r="A1" s="157"/>
      <c r="B1" s="157"/>
      <c r="C1" s="158"/>
      <c r="E1" s="159" t="s">
        <v>281</v>
      </c>
    </row>
    <row r="2" spans="1:5" ht="12.75">
      <c r="A2" s="157"/>
      <c r="B2" s="157"/>
      <c r="C2" s="302" t="s">
        <v>282</v>
      </c>
      <c r="D2" s="302"/>
      <c r="E2" s="302"/>
    </row>
    <row r="3" spans="1:5" ht="12.75">
      <c r="A3" s="160"/>
      <c r="B3" s="161"/>
      <c r="C3" s="303" t="s">
        <v>286</v>
      </c>
      <c r="D3" s="303"/>
      <c r="E3" s="303"/>
    </row>
    <row r="4" spans="1:5" ht="15">
      <c r="A4" s="157"/>
      <c r="B4" s="162" t="s">
        <v>300</v>
      </c>
      <c r="C4" s="163"/>
      <c r="D4" s="163"/>
      <c r="E4" s="161"/>
    </row>
    <row r="5" spans="1:5" ht="13.5" thickBot="1">
      <c r="A5" s="131"/>
      <c r="B5" s="131"/>
      <c r="C5" s="131"/>
      <c r="D5" s="161"/>
      <c r="E5" s="132" t="s">
        <v>69</v>
      </c>
    </row>
    <row r="6" spans="1:5" ht="12.75">
      <c r="A6" s="133" t="s">
        <v>532</v>
      </c>
      <c r="B6" s="157"/>
      <c r="C6" s="131" t="s">
        <v>299</v>
      </c>
      <c r="E6" s="134" t="s">
        <v>298</v>
      </c>
    </row>
    <row r="7" spans="1:5" ht="12.75">
      <c r="A7" s="131"/>
      <c r="B7" s="161"/>
      <c r="C7" s="131" t="s">
        <v>70</v>
      </c>
      <c r="E7" s="135" t="s">
        <v>540</v>
      </c>
    </row>
    <row r="8" spans="1:5" ht="12.75">
      <c r="A8" s="131" t="s">
        <v>517</v>
      </c>
      <c r="B8" s="161"/>
      <c r="C8" s="131" t="s">
        <v>71</v>
      </c>
      <c r="E8" s="136">
        <v>83896945</v>
      </c>
    </row>
    <row r="9" spans="1:5" ht="12.75">
      <c r="A9" s="131" t="s">
        <v>72</v>
      </c>
      <c r="B9" s="161"/>
      <c r="C9" s="131"/>
      <c r="E9" s="136"/>
    </row>
    <row r="10" spans="1:5" ht="12.75">
      <c r="A10" s="131" t="s">
        <v>73</v>
      </c>
      <c r="B10" s="161"/>
      <c r="C10" s="131" t="s">
        <v>74</v>
      </c>
      <c r="E10" s="137">
        <v>7603038416</v>
      </c>
    </row>
    <row r="11" spans="1:5" ht="12.75">
      <c r="A11" s="131" t="s">
        <v>541</v>
      </c>
      <c r="B11" s="161"/>
      <c r="C11" s="131" t="s">
        <v>75</v>
      </c>
      <c r="E11" s="136" t="s">
        <v>536</v>
      </c>
    </row>
    <row r="12" spans="1:5" ht="12.75">
      <c r="A12" s="131" t="s">
        <v>76</v>
      </c>
      <c r="B12" s="161"/>
      <c r="C12" s="131" t="s">
        <v>285</v>
      </c>
      <c r="E12" s="136"/>
    </row>
    <row r="13" spans="1:5" ht="12.75">
      <c r="A13" s="131" t="s">
        <v>542</v>
      </c>
      <c r="B13" s="161"/>
      <c r="C13" s="131"/>
      <c r="E13" s="139" t="s">
        <v>538</v>
      </c>
    </row>
    <row r="14" spans="1:5" ht="13.5" thickBot="1">
      <c r="A14" s="131" t="s">
        <v>296</v>
      </c>
      <c r="B14" s="161"/>
      <c r="C14" s="131" t="s">
        <v>78</v>
      </c>
      <c r="E14" s="140">
        <v>384</v>
      </c>
    </row>
    <row r="15" spans="1:5" ht="12.75">
      <c r="A15" s="131" t="s">
        <v>543</v>
      </c>
      <c r="B15" s="131"/>
      <c r="C15" s="131"/>
      <c r="E15" s="161"/>
    </row>
    <row r="16" spans="1:5" ht="12.75">
      <c r="A16" s="131"/>
      <c r="B16" s="131"/>
      <c r="C16" s="131"/>
      <c r="D16" s="131"/>
      <c r="E16" s="161"/>
    </row>
    <row r="17" spans="1:5" ht="12.75">
      <c r="A17" s="131"/>
      <c r="B17" s="131"/>
      <c r="C17" s="161"/>
      <c r="D17" s="141" t="s">
        <v>80</v>
      </c>
      <c r="E17" s="277"/>
    </row>
    <row r="18" spans="1:5" ht="12.75">
      <c r="A18" s="131"/>
      <c r="B18" s="131"/>
      <c r="C18" s="161"/>
      <c r="D18" s="141" t="s">
        <v>81</v>
      </c>
      <c r="E18" s="9"/>
    </row>
    <row r="19" spans="1:6" ht="15.75">
      <c r="A19" s="156" t="s">
        <v>349</v>
      </c>
      <c r="B19" s="13"/>
      <c r="C19" s="13"/>
      <c r="D19" s="13"/>
      <c r="E19" s="13"/>
      <c r="F19" s="13"/>
    </row>
    <row r="20" spans="1:6" ht="13.5" thickBot="1">
      <c r="A20" s="13"/>
      <c r="B20" s="13"/>
      <c r="C20" s="13"/>
      <c r="D20" s="13"/>
      <c r="E20" s="13"/>
      <c r="F20" s="13"/>
    </row>
    <row r="21" spans="1:6" ht="14.25" customHeight="1">
      <c r="A21" s="288" t="s">
        <v>188</v>
      </c>
      <c r="B21" s="289"/>
      <c r="C21" s="290" t="s">
        <v>37</v>
      </c>
      <c r="D21" s="290" t="s">
        <v>220</v>
      </c>
      <c r="E21" s="290" t="s">
        <v>273</v>
      </c>
      <c r="F21" s="292" t="s">
        <v>38</v>
      </c>
    </row>
    <row r="22" spans="1:6" ht="36.75" customHeight="1">
      <c r="A22" s="144" t="s">
        <v>314</v>
      </c>
      <c r="B22" s="143" t="s">
        <v>313</v>
      </c>
      <c r="C22" s="291"/>
      <c r="D22" s="291"/>
      <c r="E22" s="291"/>
      <c r="F22" s="293"/>
    </row>
    <row r="23" spans="1:6" ht="12.75">
      <c r="A23" s="144">
        <v>1</v>
      </c>
      <c r="B23" s="143">
        <v>2</v>
      </c>
      <c r="C23" s="143">
        <v>3</v>
      </c>
      <c r="D23" s="143">
        <v>4</v>
      </c>
      <c r="E23" s="143">
        <v>5</v>
      </c>
      <c r="F23" s="145">
        <v>6</v>
      </c>
    </row>
    <row r="24" spans="1:6" ht="38.25">
      <c r="A24" s="146" t="s">
        <v>39</v>
      </c>
      <c r="B24" s="242" t="s">
        <v>378</v>
      </c>
      <c r="C24" s="6"/>
      <c r="D24" s="6"/>
      <c r="E24" s="6"/>
      <c r="F24" s="257">
        <f>C24+D24-E24</f>
        <v>0</v>
      </c>
    </row>
    <row r="25" spans="1:6" ht="12.75">
      <c r="A25" s="146" t="s">
        <v>40</v>
      </c>
      <c r="B25" s="242"/>
      <c r="C25" s="6"/>
      <c r="D25" s="6"/>
      <c r="E25" s="6"/>
      <c r="F25" s="257">
        <f aca="true" t="shared" si="0" ref="F25:F34">C25+D25-E25</f>
        <v>0</v>
      </c>
    </row>
    <row r="26" spans="1:6" ht="25.5">
      <c r="A26" s="146" t="s">
        <v>41</v>
      </c>
      <c r="B26" s="242" t="s">
        <v>393</v>
      </c>
      <c r="C26" s="6"/>
      <c r="D26" s="6"/>
      <c r="E26" s="6"/>
      <c r="F26" s="257">
        <f t="shared" si="0"/>
        <v>0</v>
      </c>
    </row>
    <row r="27" spans="1:6" ht="12.75">
      <c r="A27" s="146" t="s">
        <v>42</v>
      </c>
      <c r="B27" s="242" t="s">
        <v>394</v>
      </c>
      <c r="C27" s="6"/>
      <c r="D27" s="6"/>
      <c r="E27" s="6"/>
      <c r="F27" s="257">
        <f t="shared" si="0"/>
        <v>0</v>
      </c>
    </row>
    <row r="28" spans="1:6" ht="25.5">
      <c r="A28" s="146" t="s">
        <v>43</v>
      </c>
      <c r="B28" s="242" t="s">
        <v>446</v>
      </c>
      <c r="C28" s="6"/>
      <c r="D28" s="6"/>
      <c r="E28" s="6"/>
      <c r="F28" s="257">
        <f t="shared" si="0"/>
        <v>0</v>
      </c>
    </row>
    <row r="29" spans="1:6" ht="25.5">
      <c r="A29" s="146" t="s">
        <v>44</v>
      </c>
      <c r="B29" s="242" t="s">
        <v>447</v>
      </c>
      <c r="C29" s="6"/>
      <c r="D29" s="6"/>
      <c r="E29" s="6"/>
      <c r="F29" s="257">
        <f t="shared" si="0"/>
        <v>0</v>
      </c>
    </row>
    <row r="30" spans="1:6" ht="12.75">
      <c r="A30" s="146" t="s">
        <v>45</v>
      </c>
      <c r="B30" s="242" t="s">
        <v>448</v>
      </c>
      <c r="C30" s="6"/>
      <c r="D30" s="6"/>
      <c r="E30" s="6"/>
      <c r="F30" s="257">
        <f t="shared" si="0"/>
        <v>0</v>
      </c>
    </row>
    <row r="31" spans="1:6" ht="12.75">
      <c r="A31" s="146" t="s">
        <v>301</v>
      </c>
      <c r="B31" s="242" t="s">
        <v>379</v>
      </c>
      <c r="C31" s="6"/>
      <c r="D31" s="6"/>
      <c r="E31" s="6"/>
      <c r="F31" s="257">
        <f t="shared" si="0"/>
        <v>0</v>
      </c>
    </row>
    <row r="32" spans="1:6" ht="12.75">
      <c r="A32" s="146" t="s">
        <v>315</v>
      </c>
      <c r="B32" s="242" t="s">
        <v>381</v>
      </c>
      <c r="C32" s="6"/>
      <c r="D32" s="6"/>
      <c r="E32" s="6"/>
      <c r="F32" s="257">
        <f t="shared" si="0"/>
        <v>0</v>
      </c>
    </row>
    <row r="33" spans="1:6" ht="12.75">
      <c r="A33" s="165"/>
      <c r="B33" s="242"/>
      <c r="C33" s="6"/>
      <c r="D33" s="6"/>
      <c r="E33" s="6"/>
      <c r="F33" s="257">
        <f t="shared" si="0"/>
        <v>0</v>
      </c>
    </row>
    <row r="34" spans="1:6" ht="13.5" thickBot="1">
      <c r="A34" s="147" t="s">
        <v>278</v>
      </c>
      <c r="B34" s="243" t="s">
        <v>382</v>
      </c>
      <c r="C34" s="39"/>
      <c r="D34" s="39"/>
      <c r="E34" s="39"/>
      <c r="F34" s="257">
        <f t="shared" si="0"/>
        <v>0</v>
      </c>
    </row>
    <row r="35" ht="16.5" thickBot="1">
      <c r="A35" s="167"/>
    </row>
    <row r="36" spans="1:4" ht="19.5" customHeight="1">
      <c r="A36" s="288" t="s">
        <v>188</v>
      </c>
      <c r="B36" s="289"/>
      <c r="C36" s="290" t="s">
        <v>46</v>
      </c>
      <c r="D36" s="292" t="s">
        <v>145</v>
      </c>
    </row>
    <row r="37" spans="1:4" ht="19.5" customHeight="1">
      <c r="A37" s="144" t="s">
        <v>314</v>
      </c>
      <c r="B37" s="143" t="s">
        <v>313</v>
      </c>
      <c r="C37" s="291"/>
      <c r="D37" s="293"/>
    </row>
    <row r="38" spans="1:4" ht="12.75">
      <c r="A38" s="144">
        <v>1</v>
      </c>
      <c r="B38" s="143">
        <v>2</v>
      </c>
      <c r="C38" s="143">
        <v>3</v>
      </c>
      <c r="D38" s="145">
        <v>4</v>
      </c>
    </row>
    <row r="39" spans="1:4" ht="12.75">
      <c r="A39" s="146" t="s">
        <v>47</v>
      </c>
      <c r="B39" s="242" t="s">
        <v>383</v>
      </c>
      <c r="C39" s="6"/>
      <c r="D39" s="38"/>
    </row>
    <row r="40" spans="1:4" ht="12.75">
      <c r="A40" s="146" t="s">
        <v>48</v>
      </c>
      <c r="B40" s="242"/>
      <c r="C40" s="6"/>
      <c r="D40" s="38"/>
    </row>
    <row r="41" spans="1:4" ht="12.75">
      <c r="A41" s="165"/>
      <c r="B41" s="242"/>
      <c r="C41" s="6"/>
      <c r="D41" s="38"/>
    </row>
    <row r="42" spans="1:4" ht="12.75">
      <c r="A42" s="165"/>
      <c r="B42" s="242"/>
      <c r="C42" s="6"/>
      <c r="D42" s="38"/>
    </row>
    <row r="43" spans="1:4" ht="12.75">
      <c r="A43" s="165"/>
      <c r="B43" s="242"/>
      <c r="C43" s="6"/>
      <c r="D43" s="38"/>
    </row>
    <row r="44" spans="1:4" ht="13.5" thickBot="1">
      <c r="A44" s="166"/>
      <c r="B44" s="243"/>
      <c r="C44" s="39"/>
      <c r="D44" s="40"/>
    </row>
    <row r="45" ht="15.75">
      <c r="A45" s="167"/>
    </row>
    <row r="46" spans="1:6" ht="15.75">
      <c r="A46" s="13"/>
      <c r="B46" s="142" t="s">
        <v>49</v>
      </c>
      <c r="C46" s="13"/>
      <c r="D46" s="13"/>
      <c r="E46" s="13"/>
      <c r="F46" s="13"/>
    </row>
    <row r="47" spans="1:6" ht="16.5" thickBot="1">
      <c r="A47" s="181"/>
      <c r="B47" s="13"/>
      <c r="C47" s="13"/>
      <c r="D47" s="13"/>
      <c r="E47" s="13"/>
      <c r="F47" s="13"/>
    </row>
    <row r="48" spans="1:6" ht="14.25" customHeight="1">
      <c r="A48" s="288" t="s">
        <v>188</v>
      </c>
      <c r="B48" s="289"/>
      <c r="C48" s="290" t="s">
        <v>37</v>
      </c>
      <c r="D48" s="290" t="s">
        <v>220</v>
      </c>
      <c r="E48" s="290" t="s">
        <v>273</v>
      </c>
      <c r="F48" s="292" t="s">
        <v>38</v>
      </c>
    </row>
    <row r="49" spans="1:6" ht="36.75" customHeight="1">
      <c r="A49" s="144" t="s">
        <v>314</v>
      </c>
      <c r="B49" s="143" t="s">
        <v>313</v>
      </c>
      <c r="C49" s="291"/>
      <c r="D49" s="291"/>
      <c r="E49" s="291"/>
      <c r="F49" s="293"/>
    </row>
    <row r="50" spans="1:6" ht="12.75">
      <c r="A50" s="144">
        <v>1</v>
      </c>
      <c r="B50" s="143">
        <v>2</v>
      </c>
      <c r="C50" s="143">
        <v>3</v>
      </c>
      <c r="D50" s="143">
        <v>4</v>
      </c>
      <c r="E50" s="143">
        <v>5</v>
      </c>
      <c r="F50" s="145">
        <v>6</v>
      </c>
    </row>
    <row r="51" spans="1:6" ht="12.75">
      <c r="A51" s="146" t="s">
        <v>302</v>
      </c>
      <c r="B51" s="242" t="s">
        <v>410</v>
      </c>
      <c r="C51" s="6"/>
      <c r="D51" s="6"/>
      <c r="E51" s="6"/>
      <c r="F51" s="257">
        <f>C51+D51-E51</f>
        <v>0</v>
      </c>
    </row>
    <row r="52" spans="1:6" ht="12.75">
      <c r="A52" s="146" t="s">
        <v>50</v>
      </c>
      <c r="B52" s="242" t="s">
        <v>482</v>
      </c>
      <c r="C52" s="6"/>
      <c r="D52" s="6"/>
      <c r="E52" s="6"/>
      <c r="F52" s="257">
        <f aca="true" t="shared" si="1" ref="F52:F61">C52+D52-E52</f>
        <v>0</v>
      </c>
    </row>
    <row r="53" spans="1:6" ht="12.75">
      <c r="A53" s="146" t="s">
        <v>303</v>
      </c>
      <c r="B53" s="242" t="s">
        <v>483</v>
      </c>
      <c r="C53" s="6"/>
      <c r="D53" s="6"/>
      <c r="E53" s="6"/>
      <c r="F53" s="257">
        <f t="shared" si="1"/>
        <v>0</v>
      </c>
    </row>
    <row r="54" spans="1:6" ht="12.75">
      <c r="A54" s="146" t="s">
        <v>51</v>
      </c>
      <c r="B54" s="242" t="s">
        <v>484</v>
      </c>
      <c r="C54" s="6"/>
      <c r="D54" s="6">
        <v>476</v>
      </c>
      <c r="E54" s="6"/>
      <c r="F54" s="257">
        <f t="shared" si="1"/>
        <v>476</v>
      </c>
    </row>
    <row r="55" spans="1:6" ht="12.75">
      <c r="A55" s="146" t="s">
        <v>52</v>
      </c>
      <c r="B55" s="242" t="s">
        <v>485</v>
      </c>
      <c r="C55" s="6"/>
      <c r="D55" s="6"/>
      <c r="E55" s="6"/>
      <c r="F55" s="257">
        <f t="shared" si="1"/>
        <v>0</v>
      </c>
    </row>
    <row r="56" spans="1:6" ht="12.75">
      <c r="A56" s="146" t="s">
        <v>304</v>
      </c>
      <c r="B56" s="242" t="s">
        <v>486</v>
      </c>
      <c r="C56" s="6"/>
      <c r="D56" s="6"/>
      <c r="E56" s="6"/>
      <c r="F56" s="257">
        <f t="shared" si="1"/>
        <v>0</v>
      </c>
    </row>
    <row r="57" spans="1:6" ht="12.75">
      <c r="A57" s="146" t="s">
        <v>305</v>
      </c>
      <c r="B57" s="242" t="s">
        <v>487</v>
      </c>
      <c r="C57" s="6"/>
      <c r="D57" s="6"/>
      <c r="E57" s="6"/>
      <c r="F57" s="257">
        <f t="shared" si="1"/>
        <v>0</v>
      </c>
    </row>
    <row r="58" spans="1:6" ht="12.75">
      <c r="A58" s="146" t="s">
        <v>306</v>
      </c>
      <c r="B58" s="242" t="s">
        <v>488</v>
      </c>
      <c r="C58" s="6"/>
      <c r="D58" s="6"/>
      <c r="E58" s="6"/>
      <c r="F58" s="257">
        <f t="shared" si="1"/>
        <v>0</v>
      </c>
    </row>
    <row r="59" spans="1:6" ht="12.75">
      <c r="A59" s="146" t="s">
        <v>316</v>
      </c>
      <c r="B59" s="242" t="s">
        <v>489</v>
      </c>
      <c r="C59" s="6">
        <v>344</v>
      </c>
      <c r="D59" s="6">
        <v>158</v>
      </c>
      <c r="E59" s="6"/>
      <c r="F59" s="257">
        <f t="shared" si="1"/>
        <v>502</v>
      </c>
    </row>
    <row r="60" spans="1:6" ht="12.75">
      <c r="A60" s="146" t="s">
        <v>53</v>
      </c>
      <c r="B60" s="242" t="s">
        <v>490</v>
      </c>
      <c r="C60" s="6"/>
      <c r="D60" s="6"/>
      <c r="E60" s="6"/>
      <c r="F60" s="257">
        <f t="shared" si="1"/>
        <v>0</v>
      </c>
    </row>
    <row r="61" spans="1:6" ht="25.5">
      <c r="A61" s="146" t="s">
        <v>54</v>
      </c>
      <c r="B61" s="242" t="s">
        <v>491</v>
      </c>
      <c r="C61" s="6"/>
      <c r="D61" s="6"/>
      <c r="E61" s="6"/>
      <c r="F61" s="257">
        <f t="shared" si="1"/>
        <v>0</v>
      </c>
    </row>
    <row r="62" spans="1:6" ht="13.5" thickBot="1">
      <c r="A62" s="253" t="s">
        <v>161</v>
      </c>
      <c r="B62" s="254" t="s">
        <v>492</v>
      </c>
      <c r="C62" s="255">
        <f>SUM(C51:C61)</f>
        <v>344</v>
      </c>
      <c r="D62" s="255">
        <f>SUM(D51:D61)</f>
        <v>634</v>
      </c>
      <c r="E62" s="255">
        <f>SUM(E51:E61)</f>
        <v>0</v>
      </c>
      <c r="F62" s="255">
        <f>SUM(F51:F61)</f>
        <v>978</v>
      </c>
    </row>
    <row r="63" ht="16.5" thickBot="1">
      <c r="A63" s="167"/>
    </row>
    <row r="64" spans="1:4" ht="23.25" customHeight="1">
      <c r="A64" s="288" t="s">
        <v>188</v>
      </c>
      <c r="B64" s="289"/>
      <c r="C64" s="290" t="s">
        <v>46</v>
      </c>
      <c r="D64" s="292" t="s">
        <v>145</v>
      </c>
    </row>
    <row r="65" spans="1:4" ht="15.75" customHeight="1">
      <c r="A65" s="144" t="s">
        <v>314</v>
      </c>
      <c r="B65" s="143" t="s">
        <v>313</v>
      </c>
      <c r="C65" s="291"/>
      <c r="D65" s="293"/>
    </row>
    <row r="66" spans="1:4" ht="12.75">
      <c r="A66" s="144">
        <v>1</v>
      </c>
      <c r="B66" s="143">
        <v>2</v>
      </c>
      <c r="C66" s="143">
        <v>3</v>
      </c>
      <c r="D66" s="145">
        <v>4</v>
      </c>
    </row>
    <row r="67" spans="1:4" ht="12.75">
      <c r="A67" s="146" t="s">
        <v>55</v>
      </c>
      <c r="B67" s="242" t="s">
        <v>417</v>
      </c>
      <c r="C67" s="6">
        <v>7</v>
      </c>
      <c r="D67" s="38">
        <v>175</v>
      </c>
    </row>
    <row r="68" spans="1:4" ht="12.75">
      <c r="A68" s="146" t="s">
        <v>48</v>
      </c>
      <c r="B68" s="242"/>
      <c r="C68" s="6"/>
      <c r="D68" s="38"/>
    </row>
    <row r="69" spans="1:4" ht="12.75">
      <c r="A69" s="146" t="s">
        <v>56</v>
      </c>
      <c r="B69" s="242"/>
      <c r="C69" s="6"/>
      <c r="D69" s="38"/>
    </row>
    <row r="70" spans="1:4" ht="12.75">
      <c r="A70" s="146" t="s">
        <v>309</v>
      </c>
      <c r="B70" s="242"/>
      <c r="C70" s="6"/>
      <c r="D70" s="38"/>
    </row>
    <row r="71" spans="1:4" ht="12.75">
      <c r="A71" s="146" t="s">
        <v>310</v>
      </c>
      <c r="B71" s="242"/>
      <c r="C71" s="6">
        <v>7</v>
      </c>
      <c r="D71" s="38">
        <v>175</v>
      </c>
    </row>
    <row r="72" spans="1:4" ht="12.75">
      <c r="A72" s="148" t="s">
        <v>57</v>
      </c>
      <c r="B72" s="244"/>
      <c r="C72" s="18"/>
      <c r="D72" s="170"/>
    </row>
    <row r="73" spans="1:4" ht="12.75">
      <c r="A73" s="146" t="s">
        <v>48</v>
      </c>
      <c r="B73" s="244"/>
      <c r="C73" s="18"/>
      <c r="D73" s="170"/>
    </row>
    <row r="74" spans="1:4" ht="12.75">
      <c r="A74" s="148" t="s">
        <v>307</v>
      </c>
      <c r="B74" s="244"/>
      <c r="C74" s="18"/>
      <c r="D74" s="170"/>
    </row>
    <row r="75" spans="1:4" ht="12.75">
      <c r="A75" s="148" t="s">
        <v>308</v>
      </c>
      <c r="B75" s="244"/>
      <c r="C75" s="18"/>
      <c r="D75" s="170"/>
    </row>
    <row r="76" spans="1:4" ht="25.5">
      <c r="A76" s="148" t="s">
        <v>58</v>
      </c>
      <c r="B76" s="244"/>
      <c r="C76" s="18"/>
      <c r="D76" s="170"/>
    </row>
    <row r="77" spans="1:4" ht="12.75">
      <c r="A77" s="148" t="s">
        <v>59</v>
      </c>
      <c r="B77" s="244"/>
      <c r="C77" s="18"/>
      <c r="D77" s="170"/>
    </row>
    <row r="78" spans="1:4" ht="12.75">
      <c r="A78" s="146" t="s">
        <v>48</v>
      </c>
      <c r="B78" s="244"/>
      <c r="C78" s="18"/>
      <c r="D78" s="170"/>
    </row>
    <row r="79" spans="1:4" ht="12.75">
      <c r="A79" s="148"/>
      <c r="B79" s="244"/>
      <c r="C79" s="18"/>
      <c r="D79" s="170"/>
    </row>
    <row r="80" spans="1:4" ht="12.75">
      <c r="A80" s="148"/>
      <c r="B80" s="244"/>
      <c r="C80" s="18"/>
      <c r="D80" s="170"/>
    </row>
    <row r="81" spans="1:4" ht="38.25">
      <c r="A81" s="148" t="s">
        <v>60</v>
      </c>
      <c r="B81" s="244"/>
      <c r="C81" s="18"/>
      <c r="D81" s="170"/>
    </row>
    <row r="82" spans="1:4" ht="12.75">
      <c r="A82" s="146"/>
      <c r="B82" s="242"/>
      <c r="C82" s="6"/>
      <c r="D82" s="38"/>
    </row>
    <row r="83" spans="1:4" ht="12.75">
      <c r="A83" s="306" t="s">
        <v>61</v>
      </c>
      <c r="B83" s="291" t="s">
        <v>313</v>
      </c>
      <c r="C83" s="291" t="s">
        <v>46</v>
      </c>
      <c r="D83" s="293" t="s">
        <v>145</v>
      </c>
    </row>
    <row r="84" spans="1:4" ht="27.75" customHeight="1">
      <c r="A84" s="300"/>
      <c r="B84" s="291"/>
      <c r="C84" s="291"/>
      <c r="D84" s="293"/>
    </row>
    <row r="85" spans="1:4" ht="12.75">
      <c r="A85" s="144">
        <v>1</v>
      </c>
      <c r="B85" s="143">
        <v>2</v>
      </c>
      <c r="C85" s="143">
        <v>3</v>
      </c>
      <c r="D85" s="145">
        <v>4</v>
      </c>
    </row>
    <row r="86" spans="1:4" ht="12.75">
      <c r="A86" s="146" t="s">
        <v>62</v>
      </c>
      <c r="B86" s="242"/>
      <c r="C86" s="6"/>
      <c r="D86" s="38"/>
    </row>
    <row r="87" spans="1:4" ht="12.75">
      <c r="A87" s="146" t="s">
        <v>311</v>
      </c>
      <c r="B87" s="242" t="s">
        <v>449</v>
      </c>
      <c r="C87" s="6"/>
      <c r="D87" s="38"/>
    </row>
    <row r="88" spans="1:4" ht="12.75">
      <c r="A88" s="148" t="s">
        <v>312</v>
      </c>
      <c r="B88" s="244" t="s">
        <v>450</v>
      </c>
      <c r="C88" s="18"/>
      <c r="D88" s="170"/>
    </row>
    <row r="89" spans="1:4" ht="12.75">
      <c r="A89" s="148"/>
      <c r="B89" s="244"/>
      <c r="C89" s="18"/>
      <c r="D89" s="170"/>
    </row>
    <row r="90" spans="1:4" ht="12.75">
      <c r="A90" s="306"/>
      <c r="B90" s="291" t="s">
        <v>313</v>
      </c>
      <c r="C90" s="291" t="s">
        <v>46</v>
      </c>
      <c r="D90" s="293" t="s">
        <v>145</v>
      </c>
    </row>
    <row r="91" spans="1:4" ht="12.75">
      <c r="A91" s="300"/>
      <c r="B91" s="291"/>
      <c r="C91" s="291"/>
      <c r="D91" s="293"/>
    </row>
    <row r="92" spans="1:4" ht="12.75">
      <c r="A92" s="164"/>
      <c r="B92" s="143">
        <v>2</v>
      </c>
      <c r="C92" s="143">
        <v>3</v>
      </c>
      <c r="D92" s="145">
        <v>4</v>
      </c>
    </row>
    <row r="93" spans="1:4" ht="39" thickBot="1">
      <c r="A93" s="147" t="s">
        <v>63</v>
      </c>
      <c r="B93" s="243"/>
      <c r="C93" s="39"/>
      <c r="D93" s="40"/>
    </row>
    <row r="94" ht="15.75">
      <c r="A94" s="167"/>
    </row>
    <row r="95" spans="1:6" ht="15.75">
      <c r="A95" s="142" t="s">
        <v>64</v>
      </c>
      <c r="B95" s="13"/>
      <c r="C95" s="13"/>
      <c r="D95" s="13"/>
      <c r="E95" s="13"/>
      <c r="F95" s="13"/>
    </row>
    <row r="96" spans="1:6" ht="16.5" thickBot="1">
      <c r="A96" s="181"/>
      <c r="B96" s="13"/>
      <c r="C96" s="13"/>
      <c r="D96" s="13"/>
      <c r="E96" s="13"/>
      <c r="F96" s="13"/>
    </row>
    <row r="97" spans="1:6" ht="18" customHeight="1">
      <c r="A97" s="288" t="s">
        <v>188</v>
      </c>
      <c r="B97" s="289"/>
      <c r="C97" s="290" t="s">
        <v>37</v>
      </c>
      <c r="D97" s="290" t="s">
        <v>220</v>
      </c>
      <c r="E97" s="290" t="s">
        <v>273</v>
      </c>
      <c r="F97" s="292" t="s">
        <v>38</v>
      </c>
    </row>
    <row r="98" spans="1:6" ht="38.25" customHeight="1">
      <c r="A98" s="144" t="s">
        <v>314</v>
      </c>
      <c r="B98" s="143" t="s">
        <v>313</v>
      </c>
      <c r="C98" s="291"/>
      <c r="D98" s="291"/>
      <c r="E98" s="291"/>
      <c r="F98" s="293"/>
    </row>
    <row r="99" spans="1:6" ht="12.75">
      <c r="A99" s="144">
        <v>1</v>
      </c>
      <c r="B99" s="143">
        <v>2</v>
      </c>
      <c r="C99" s="143">
        <v>3</v>
      </c>
      <c r="D99" s="143">
        <v>4</v>
      </c>
      <c r="E99" s="143">
        <v>5</v>
      </c>
      <c r="F99" s="145">
        <v>6</v>
      </c>
    </row>
    <row r="100" spans="1:6" ht="12.75">
      <c r="A100" s="146" t="s">
        <v>317</v>
      </c>
      <c r="B100" s="250" t="s">
        <v>418</v>
      </c>
      <c r="C100" s="6"/>
      <c r="D100" s="6"/>
      <c r="E100" s="6"/>
      <c r="F100" s="257">
        <f aca="true" t="shared" si="2" ref="F100:F105">C100+D100-E100</f>
        <v>0</v>
      </c>
    </row>
    <row r="101" spans="1:6" ht="12.75">
      <c r="A101" s="146" t="s">
        <v>65</v>
      </c>
      <c r="B101" s="250" t="s">
        <v>419</v>
      </c>
      <c r="C101" s="6"/>
      <c r="D101" s="6"/>
      <c r="E101" s="6"/>
      <c r="F101" s="257">
        <f t="shared" si="2"/>
        <v>0</v>
      </c>
    </row>
    <row r="102" spans="1:6" ht="12.75">
      <c r="A102" s="165"/>
      <c r="B102" s="250"/>
      <c r="C102" s="6"/>
      <c r="D102" s="6"/>
      <c r="E102" s="6"/>
      <c r="F102" s="257">
        <f t="shared" si="2"/>
        <v>0</v>
      </c>
    </row>
    <row r="103" spans="1:6" ht="12.75">
      <c r="A103" s="146" t="s">
        <v>278</v>
      </c>
      <c r="B103" s="250" t="s">
        <v>430</v>
      </c>
      <c r="C103" s="6"/>
      <c r="D103" s="6"/>
      <c r="E103" s="6"/>
      <c r="F103" s="257">
        <f t="shared" si="2"/>
        <v>0</v>
      </c>
    </row>
    <row r="104" spans="1:6" ht="12.75">
      <c r="A104" s="146" t="s">
        <v>161</v>
      </c>
      <c r="B104" s="250" t="s">
        <v>431</v>
      </c>
      <c r="C104" s="6"/>
      <c r="D104" s="6"/>
      <c r="E104" s="6"/>
      <c r="F104" s="257">
        <f t="shared" si="2"/>
        <v>0</v>
      </c>
    </row>
    <row r="105" spans="1:6" ht="13.5" thickBot="1">
      <c r="A105" s="166"/>
      <c r="B105" s="251"/>
      <c r="C105" s="39"/>
      <c r="D105" s="39"/>
      <c r="E105" s="39"/>
      <c r="F105" s="257">
        <f t="shared" si="2"/>
        <v>0</v>
      </c>
    </row>
    <row r="106" ht="16.5" thickBot="1">
      <c r="A106" s="167"/>
    </row>
    <row r="107" spans="1:4" ht="24.75" customHeight="1">
      <c r="A107" s="288" t="s">
        <v>188</v>
      </c>
      <c r="B107" s="289"/>
      <c r="C107" s="290" t="s">
        <v>46</v>
      </c>
      <c r="D107" s="292" t="s">
        <v>145</v>
      </c>
    </row>
    <row r="108" spans="1:4" ht="15" customHeight="1">
      <c r="A108" s="144" t="s">
        <v>314</v>
      </c>
      <c r="B108" s="143" t="s">
        <v>313</v>
      </c>
      <c r="C108" s="291"/>
      <c r="D108" s="293"/>
    </row>
    <row r="109" spans="1:4" ht="12.75">
      <c r="A109" s="144">
        <v>1</v>
      </c>
      <c r="B109" s="143">
        <v>2</v>
      </c>
      <c r="C109" s="143">
        <v>3</v>
      </c>
      <c r="D109" s="145">
        <v>4</v>
      </c>
    </row>
    <row r="110" spans="1:4" ht="25.5">
      <c r="A110" s="146" t="s">
        <v>66</v>
      </c>
      <c r="B110" s="242" t="s">
        <v>432</v>
      </c>
      <c r="C110" s="6"/>
      <c r="D110" s="38"/>
    </row>
    <row r="111" spans="1:4" ht="12.75">
      <c r="A111" s="165"/>
      <c r="B111" s="242"/>
      <c r="C111" s="6"/>
      <c r="D111" s="38"/>
    </row>
    <row r="112" spans="1:4" ht="13.5" thickBot="1">
      <c r="A112" s="166"/>
      <c r="B112" s="243"/>
      <c r="C112" s="39"/>
      <c r="D112" s="40"/>
    </row>
    <row r="113" ht="15.75">
      <c r="A113" s="167"/>
    </row>
    <row r="114" spans="1:6" ht="15.75">
      <c r="A114" s="142" t="s">
        <v>67</v>
      </c>
      <c r="B114" s="13"/>
      <c r="C114" s="13"/>
      <c r="D114" s="13"/>
      <c r="E114" s="13"/>
      <c r="F114" s="13"/>
    </row>
    <row r="115" spans="1:6" ht="15.75">
      <c r="A115" s="142" t="s">
        <v>25</v>
      </c>
      <c r="B115" s="13"/>
      <c r="C115" s="13"/>
      <c r="D115" s="13"/>
      <c r="E115" s="13"/>
      <c r="F115" s="13"/>
    </row>
    <row r="116" spans="1:6" ht="16.5" thickBot="1">
      <c r="A116" s="181"/>
      <c r="B116" s="13"/>
      <c r="C116" s="13"/>
      <c r="D116" s="13"/>
      <c r="E116" s="13"/>
      <c r="F116" s="13"/>
    </row>
    <row r="117" spans="1:6" ht="16.5" customHeight="1">
      <c r="A117" s="288" t="s">
        <v>188</v>
      </c>
      <c r="B117" s="289"/>
      <c r="C117" s="290" t="s">
        <v>37</v>
      </c>
      <c r="D117" s="290" t="s">
        <v>220</v>
      </c>
      <c r="E117" s="290" t="s">
        <v>318</v>
      </c>
      <c r="F117" s="292" t="s">
        <v>38</v>
      </c>
    </row>
    <row r="118" spans="1:6" ht="43.5" customHeight="1">
      <c r="A118" s="144" t="s">
        <v>314</v>
      </c>
      <c r="B118" s="143" t="s">
        <v>313</v>
      </c>
      <c r="C118" s="291"/>
      <c r="D118" s="291"/>
      <c r="E118" s="291"/>
      <c r="F118" s="293"/>
    </row>
    <row r="119" spans="1:6" ht="12.75">
      <c r="A119" s="144">
        <v>1</v>
      </c>
      <c r="B119" s="143">
        <v>2</v>
      </c>
      <c r="C119" s="143">
        <v>3</v>
      </c>
      <c r="D119" s="143">
        <v>4</v>
      </c>
      <c r="E119" s="143">
        <v>5</v>
      </c>
      <c r="F119" s="145">
        <v>6</v>
      </c>
    </row>
    <row r="120" spans="1:6" ht="12.75">
      <c r="A120" s="146" t="s">
        <v>160</v>
      </c>
      <c r="B120" s="250" t="s">
        <v>436</v>
      </c>
      <c r="C120" s="6"/>
      <c r="D120" s="6"/>
      <c r="E120" s="6"/>
      <c r="F120" s="257">
        <f>C120+D120-E120</f>
        <v>0</v>
      </c>
    </row>
    <row r="121" spans="1:6" ht="15">
      <c r="A121" s="146" t="s">
        <v>40</v>
      </c>
      <c r="B121" s="241"/>
      <c r="C121" s="6"/>
      <c r="D121" s="6"/>
      <c r="E121" s="6"/>
      <c r="F121" s="257">
        <f>C121+D121-E121</f>
        <v>0</v>
      </c>
    </row>
    <row r="122" spans="1:6" ht="15">
      <c r="A122" s="165"/>
      <c r="B122" s="241"/>
      <c r="C122" s="6"/>
      <c r="D122" s="6"/>
      <c r="E122" s="6"/>
      <c r="F122" s="257">
        <f>C122+D122-E122</f>
        <v>0</v>
      </c>
    </row>
    <row r="123" spans="1:6" ht="13.5" thickBot="1">
      <c r="A123" s="166"/>
      <c r="B123" s="243"/>
      <c r="C123" s="39"/>
      <c r="D123" s="39"/>
      <c r="E123" s="39"/>
      <c r="F123" s="257">
        <f>C123+D123-E123</f>
        <v>0</v>
      </c>
    </row>
    <row r="124" ht="16.5" thickBot="1">
      <c r="A124" s="167"/>
    </row>
    <row r="125" spans="1:4" ht="12.75">
      <c r="A125" s="299" t="s">
        <v>61</v>
      </c>
      <c r="B125" s="290" t="s">
        <v>313</v>
      </c>
      <c r="C125" s="290" t="s">
        <v>46</v>
      </c>
      <c r="D125" s="292" t="s">
        <v>145</v>
      </c>
    </row>
    <row r="126" spans="1:4" ht="36" customHeight="1">
      <c r="A126" s="300"/>
      <c r="B126" s="291"/>
      <c r="C126" s="291"/>
      <c r="D126" s="293"/>
    </row>
    <row r="127" spans="1:4" ht="14.25" customHeight="1">
      <c r="A127" s="144">
        <v>1</v>
      </c>
      <c r="B127" s="143">
        <v>2</v>
      </c>
      <c r="C127" s="143">
        <v>3</v>
      </c>
      <c r="D127" s="145">
        <v>4</v>
      </c>
    </row>
    <row r="128" spans="1:4" ht="38.25">
      <c r="A128" s="146" t="s">
        <v>68</v>
      </c>
      <c r="B128" s="242" t="s">
        <v>451</v>
      </c>
      <c r="C128" s="6"/>
      <c r="D128" s="38"/>
    </row>
    <row r="129" spans="1:4" ht="36.75" customHeight="1">
      <c r="A129" s="304"/>
      <c r="B129" s="291" t="s">
        <v>313</v>
      </c>
      <c r="C129" s="291" t="s">
        <v>164</v>
      </c>
      <c r="D129" s="293" t="s">
        <v>241</v>
      </c>
    </row>
    <row r="130" spans="1:4" ht="28.5" customHeight="1">
      <c r="A130" s="305"/>
      <c r="B130" s="291"/>
      <c r="C130" s="291"/>
      <c r="D130" s="293"/>
    </row>
    <row r="131" spans="1:4" ht="12.75">
      <c r="A131" s="164"/>
      <c r="B131" s="143">
        <v>2</v>
      </c>
      <c r="C131" s="143">
        <v>3</v>
      </c>
      <c r="D131" s="145">
        <v>4</v>
      </c>
    </row>
    <row r="132" spans="1:4" ht="51.75" thickBot="1">
      <c r="A132" s="147" t="s">
        <v>0</v>
      </c>
      <c r="B132" s="245"/>
      <c r="C132" s="171"/>
      <c r="D132" s="172"/>
    </row>
    <row r="133" ht="15.75">
      <c r="A133" s="167"/>
    </row>
    <row r="134" spans="1:6" ht="15.75">
      <c r="A134" s="142" t="s">
        <v>26</v>
      </c>
      <c r="B134" s="13"/>
      <c r="C134" s="13"/>
      <c r="D134" s="13"/>
      <c r="E134" s="13"/>
      <c r="F134" s="13"/>
    </row>
    <row r="135" spans="1:6" ht="16.5" thickBot="1">
      <c r="A135" s="142"/>
      <c r="B135" s="13"/>
      <c r="C135" s="13"/>
      <c r="D135" s="13"/>
      <c r="E135" s="13"/>
      <c r="F135" s="13"/>
    </row>
    <row r="136" spans="1:6" ht="29.25" customHeight="1">
      <c r="A136" s="288" t="s">
        <v>188</v>
      </c>
      <c r="B136" s="289"/>
      <c r="C136" s="290" t="s">
        <v>1</v>
      </c>
      <c r="D136" s="290" t="s">
        <v>220</v>
      </c>
      <c r="E136" s="290" t="s">
        <v>318</v>
      </c>
      <c r="F136" s="292" t="s">
        <v>159</v>
      </c>
    </row>
    <row r="137" spans="1:6" ht="24.75" customHeight="1">
      <c r="A137" s="144" t="s">
        <v>314</v>
      </c>
      <c r="B137" s="143" t="s">
        <v>313</v>
      </c>
      <c r="C137" s="291"/>
      <c r="D137" s="291"/>
      <c r="E137" s="291"/>
      <c r="F137" s="293"/>
    </row>
    <row r="138" spans="1:6" ht="12.75">
      <c r="A138" s="144">
        <v>1</v>
      </c>
      <c r="B138" s="143">
        <v>2</v>
      </c>
      <c r="C138" s="143">
        <v>3</v>
      </c>
      <c r="D138" s="143">
        <v>4</v>
      </c>
      <c r="E138" s="143">
        <v>5</v>
      </c>
      <c r="F138" s="145">
        <v>6</v>
      </c>
    </row>
    <row r="139" spans="1:6" ht="12.75">
      <c r="A139" s="146" t="s">
        <v>2</v>
      </c>
      <c r="B139" s="250" t="s">
        <v>442</v>
      </c>
      <c r="C139" s="6"/>
      <c r="D139" s="6"/>
      <c r="E139" s="6"/>
      <c r="F139" s="257">
        <f>C139+D139-E139</f>
        <v>0</v>
      </c>
    </row>
    <row r="140" spans="1:6" ht="15">
      <c r="A140" s="146" t="s">
        <v>40</v>
      </c>
      <c r="B140" s="241"/>
      <c r="C140" s="6"/>
      <c r="D140" s="6"/>
      <c r="E140" s="6"/>
      <c r="F140" s="257">
        <f>C140+D140-E140</f>
        <v>0</v>
      </c>
    </row>
    <row r="141" spans="1:6" ht="15">
      <c r="A141" s="165"/>
      <c r="B141" s="241"/>
      <c r="C141" s="6"/>
      <c r="D141" s="6"/>
      <c r="E141" s="6"/>
      <c r="F141" s="257">
        <f>C141+D141-E141</f>
        <v>0</v>
      </c>
    </row>
    <row r="142" spans="1:6" ht="15.75" thickBot="1">
      <c r="A142" s="166"/>
      <c r="B142" s="246"/>
      <c r="C142" s="39"/>
      <c r="D142" s="39"/>
      <c r="E142" s="39"/>
      <c r="F142" s="257">
        <f>C142+D142-E142</f>
        <v>0</v>
      </c>
    </row>
    <row r="143" ht="16.5" thickBot="1">
      <c r="A143" s="167"/>
    </row>
    <row r="144" spans="1:4" ht="12.75">
      <c r="A144" s="299" t="s">
        <v>61</v>
      </c>
      <c r="B144" s="290" t="s">
        <v>313</v>
      </c>
      <c r="C144" s="290" t="s">
        <v>46</v>
      </c>
      <c r="D144" s="292" t="s">
        <v>145</v>
      </c>
    </row>
    <row r="145" spans="1:4" ht="30" customHeight="1">
      <c r="A145" s="300"/>
      <c r="B145" s="291"/>
      <c r="C145" s="291"/>
      <c r="D145" s="293"/>
    </row>
    <row r="146" spans="1:4" ht="12.75">
      <c r="A146" s="144">
        <v>1</v>
      </c>
      <c r="B146" s="143">
        <v>2</v>
      </c>
      <c r="C146" s="143">
        <v>3</v>
      </c>
      <c r="D146" s="145">
        <v>4</v>
      </c>
    </row>
    <row r="147" spans="1:4" ht="51">
      <c r="A147" s="146" t="s">
        <v>3</v>
      </c>
      <c r="B147" s="247"/>
      <c r="C147" s="173"/>
      <c r="D147" s="174"/>
    </row>
    <row r="148" spans="1:4" ht="39" thickBot="1">
      <c r="A148" s="147" t="s">
        <v>4</v>
      </c>
      <c r="B148" s="248"/>
      <c r="C148" s="175"/>
      <c r="D148" s="176"/>
    </row>
    <row r="149" ht="15.75">
      <c r="A149" s="167"/>
    </row>
    <row r="150" spans="1:6" ht="15.75">
      <c r="A150" s="142" t="s">
        <v>27</v>
      </c>
      <c r="B150" s="13"/>
      <c r="C150" s="13"/>
      <c r="D150" s="13"/>
      <c r="E150" s="13"/>
      <c r="F150" s="13"/>
    </row>
    <row r="151" spans="1:6" ht="16.5" thickBot="1">
      <c r="A151" s="142"/>
      <c r="B151" s="13"/>
      <c r="C151" s="13"/>
      <c r="D151" s="13"/>
      <c r="E151" s="13"/>
      <c r="F151" s="13"/>
    </row>
    <row r="152" spans="1:6" ht="12.75">
      <c r="A152" s="294" t="s">
        <v>188</v>
      </c>
      <c r="B152" s="296" t="s">
        <v>313</v>
      </c>
      <c r="C152" s="289" t="s">
        <v>5</v>
      </c>
      <c r="D152" s="289"/>
      <c r="E152" s="289" t="s">
        <v>6</v>
      </c>
      <c r="F152" s="301"/>
    </row>
    <row r="153" spans="1:6" ht="12.75">
      <c r="A153" s="295"/>
      <c r="B153" s="297"/>
      <c r="C153" s="291" t="s">
        <v>7</v>
      </c>
      <c r="D153" s="291" t="s">
        <v>8</v>
      </c>
      <c r="E153" s="291" t="s">
        <v>7</v>
      </c>
      <c r="F153" s="293" t="s">
        <v>8</v>
      </c>
    </row>
    <row r="154" spans="1:6" ht="31.5" customHeight="1">
      <c r="A154" s="144" t="s">
        <v>314</v>
      </c>
      <c r="B154" s="298"/>
      <c r="C154" s="291"/>
      <c r="D154" s="291"/>
      <c r="E154" s="291"/>
      <c r="F154" s="293"/>
    </row>
    <row r="155" spans="1:6" ht="12.75">
      <c r="A155" s="144">
        <v>1</v>
      </c>
      <c r="B155" s="143">
        <v>2</v>
      </c>
      <c r="C155" s="143">
        <v>3</v>
      </c>
      <c r="D155" s="143">
        <v>4</v>
      </c>
      <c r="E155" s="143">
        <v>5</v>
      </c>
      <c r="F155" s="145">
        <v>6</v>
      </c>
    </row>
    <row r="156" spans="1:6" ht="25.5">
      <c r="A156" s="146" t="s">
        <v>9</v>
      </c>
      <c r="B156" s="250" t="s">
        <v>452</v>
      </c>
      <c r="C156" s="6"/>
      <c r="D156" s="6"/>
      <c r="E156" s="6"/>
      <c r="F156" s="275"/>
    </row>
    <row r="157" spans="1:6" ht="25.5">
      <c r="A157" s="146" t="s">
        <v>10</v>
      </c>
      <c r="B157" s="250" t="s">
        <v>453</v>
      </c>
      <c r="C157" s="6"/>
      <c r="D157" s="6"/>
      <c r="E157" s="6"/>
      <c r="F157" s="275"/>
    </row>
    <row r="158" spans="1:6" ht="12.75">
      <c r="A158" s="146" t="s">
        <v>11</v>
      </c>
      <c r="B158" s="250" t="s">
        <v>454</v>
      </c>
      <c r="C158" s="6"/>
      <c r="D158" s="6"/>
      <c r="E158" s="6"/>
      <c r="F158" s="275"/>
    </row>
    <row r="159" spans="1:6" ht="12.75">
      <c r="A159" s="146" t="s">
        <v>12</v>
      </c>
      <c r="B159" s="250" t="s">
        <v>455</v>
      </c>
      <c r="C159" s="6"/>
      <c r="D159" s="6"/>
      <c r="E159" s="6"/>
      <c r="F159" s="275"/>
    </row>
    <row r="160" spans="1:6" ht="25.5">
      <c r="A160" s="146" t="s">
        <v>13</v>
      </c>
      <c r="B160" s="250" t="s">
        <v>456</v>
      </c>
      <c r="C160" s="6"/>
      <c r="D160" s="6"/>
      <c r="E160" s="6"/>
      <c r="F160" s="275"/>
    </row>
    <row r="161" spans="1:6" ht="12.75">
      <c r="A161" s="146" t="s">
        <v>14</v>
      </c>
      <c r="B161" s="250" t="s">
        <v>457</v>
      </c>
      <c r="C161" s="6"/>
      <c r="D161" s="6"/>
      <c r="E161" s="6"/>
      <c r="F161" s="275"/>
    </row>
    <row r="162" spans="1:6" ht="12.75">
      <c r="A162" s="146" t="s">
        <v>15</v>
      </c>
      <c r="B162" s="250" t="s">
        <v>458</v>
      </c>
      <c r="C162" s="6"/>
      <c r="D162" s="6"/>
      <c r="E162" s="6"/>
      <c r="F162" s="275"/>
    </row>
    <row r="163" spans="1:6" ht="12.75">
      <c r="A163" s="146" t="s">
        <v>16</v>
      </c>
      <c r="B163" s="250" t="s">
        <v>459</v>
      </c>
      <c r="C163" s="6"/>
      <c r="D163" s="6"/>
      <c r="E163" s="6"/>
      <c r="F163" s="275"/>
    </row>
    <row r="164" spans="1:6" ht="12.75">
      <c r="A164" s="150" t="s">
        <v>161</v>
      </c>
      <c r="B164" s="250" t="s">
        <v>460</v>
      </c>
      <c r="C164" s="6"/>
      <c r="D164" s="6"/>
      <c r="E164" s="6"/>
      <c r="F164" s="275"/>
    </row>
    <row r="165" spans="1:6" ht="51">
      <c r="A165" s="146" t="s">
        <v>17</v>
      </c>
      <c r="B165" s="250" t="s">
        <v>461</v>
      </c>
      <c r="C165" s="6"/>
      <c r="D165" s="6"/>
      <c r="E165" s="6"/>
      <c r="F165" s="275"/>
    </row>
    <row r="166" spans="1:6" ht="25.5">
      <c r="A166" s="146" t="s">
        <v>10</v>
      </c>
      <c r="B166" s="250" t="s">
        <v>462</v>
      </c>
      <c r="C166" s="6"/>
      <c r="D166" s="6"/>
      <c r="E166" s="6"/>
      <c r="F166" s="275"/>
    </row>
    <row r="167" spans="1:6" ht="12.75">
      <c r="A167" s="146" t="s">
        <v>11</v>
      </c>
      <c r="B167" s="250" t="s">
        <v>463</v>
      </c>
      <c r="C167" s="6"/>
      <c r="D167" s="6"/>
      <c r="E167" s="6"/>
      <c r="F167" s="275"/>
    </row>
    <row r="168" spans="1:6" ht="12.75">
      <c r="A168" s="146" t="s">
        <v>12</v>
      </c>
      <c r="B168" s="250" t="s">
        <v>464</v>
      </c>
      <c r="C168" s="6"/>
      <c r="D168" s="6"/>
      <c r="E168" s="6"/>
      <c r="F168" s="275"/>
    </row>
    <row r="169" spans="1:6" ht="25.5">
      <c r="A169" s="146" t="s">
        <v>13</v>
      </c>
      <c r="B169" s="250" t="s">
        <v>465</v>
      </c>
      <c r="C169" s="6"/>
      <c r="D169" s="6"/>
      <c r="E169" s="6"/>
      <c r="F169" s="275"/>
    </row>
    <row r="170" spans="1:6" ht="12.75">
      <c r="A170" s="146" t="s">
        <v>16</v>
      </c>
      <c r="B170" s="250" t="s">
        <v>466</v>
      </c>
      <c r="C170" s="6"/>
      <c r="D170" s="6"/>
      <c r="E170" s="6"/>
      <c r="F170" s="275"/>
    </row>
    <row r="171" spans="1:6" ht="12.75">
      <c r="A171" s="150" t="s">
        <v>161</v>
      </c>
      <c r="B171" s="250" t="s">
        <v>467</v>
      </c>
      <c r="C171" s="6"/>
      <c r="D171" s="6"/>
      <c r="E171" s="6"/>
      <c r="F171" s="275"/>
    </row>
    <row r="172" spans="1:6" ht="51">
      <c r="A172" s="146" t="s">
        <v>18</v>
      </c>
      <c r="B172" s="250" t="s">
        <v>468</v>
      </c>
      <c r="C172" s="6"/>
      <c r="D172" s="6"/>
      <c r="E172" s="6"/>
      <c r="F172" s="275"/>
    </row>
    <row r="173" spans="1:6" ht="41.25" customHeight="1" thickBot="1">
      <c r="A173" s="147" t="s">
        <v>19</v>
      </c>
      <c r="B173" s="251" t="s">
        <v>469</v>
      </c>
      <c r="C173" s="39"/>
      <c r="D173" s="39"/>
      <c r="E173" s="39"/>
      <c r="F173" s="176"/>
    </row>
    <row r="174" ht="15.75">
      <c r="A174" s="167"/>
    </row>
    <row r="175" spans="1:4" ht="15.75">
      <c r="A175" s="142" t="s">
        <v>20</v>
      </c>
      <c r="B175" s="13"/>
      <c r="C175" s="13"/>
      <c r="D175" s="13"/>
    </row>
    <row r="176" spans="1:4" ht="16.5" thickBot="1">
      <c r="A176" s="142"/>
      <c r="B176" s="13"/>
      <c r="C176" s="13"/>
      <c r="D176" s="13"/>
    </row>
    <row r="177" spans="1:4" ht="19.5" customHeight="1">
      <c r="A177" s="288" t="s">
        <v>188</v>
      </c>
      <c r="B177" s="289"/>
      <c r="C177" s="290" t="s">
        <v>1</v>
      </c>
      <c r="D177" s="292" t="s">
        <v>159</v>
      </c>
    </row>
    <row r="178" spans="1:4" ht="36.75" customHeight="1">
      <c r="A178" s="144" t="s">
        <v>314</v>
      </c>
      <c r="B178" s="143" t="s">
        <v>313</v>
      </c>
      <c r="C178" s="291"/>
      <c r="D178" s="293"/>
    </row>
    <row r="179" spans="1:4" ht="12.75">
      <c r="A179" s="144">
        <v>1</v>
      </c>
      <c r="B179" s="143">
        <v>2</v>
      </c>
      <c r="C179" s="143">
        <v>3</v>
      </c>
      <c r="D179" s="145">
        <v>4</v>
      </c>
    </row>
    <row r="180" spans="1:4" ht="25.5">
      <c r="A180" s="146" t="s">
        <v>21</v>
      </c>
      <c r="B180" s="242" t="s">
        <v>493</v>
      </c>
      <c r="C180" s="6"/>
      <c r="D180" s="38">
        <v>97739</v>
      </c>
    </row>
    <row r="181" spans="1:4" ht="25.5">
      <c r="A181" s="146" t="s">
        <v>22</v>
      </c>
      <c r="B181" s="242" t="s">
        <v>494</v>
      </c>
      <c r="C181" s="6"/>
      <c r="D181" s="38">
        <v>76135</v>
      </c>
    </row>
    <row r="182" spans="1:4" ht="12.75">
      <c r="A182" s="148" t="s">
        <v>23</v>
      </c>
      <c r="B182" s="244" t="s">
        <v>495</v>
      </c>
      <c r="C182" s="18"/>
      <c r="D182" s="170">
        <v>7098</v>
      </c>
    </row>
    <row r="183" spans="1:4" ht="12.75">
      <c r="A183" s="148" t="s">
        <v>24</v>
      </c>
      <c r="B183" s="244" t="s">
        <v>496</v>
      </c>
      <c r="C183" s="18"/>
      <c r="D183" s="170">
        <v>14506</v>
      </c>
    </row>
    <row r="184" spans="1:4" ht="12.75">
      <c r="A184" s="148" t="s">
        <v>319</v>
      </c>
      <c r="B184" s="244" t="s">
        <v>497</v>
      </c>
      <c r="C184" s="18"/>
      <c r="D184" s="170"/>
    </row>
    <row r="185" spans="1:4" ht="25.5">
      <c r="A185" s="148" t="s">
        <v>320</v>
      </c>
      <c r="B185" s="244"/>
      <c r="C185" s="18"/>
      <c r="D185" s="170"/>
    </row>
    <row r="186" spans="1:4" ht="12.75">
      <c r="A186" s="148" t="s">
        <v>23</v>
      </c>
      <c r="B186" s="244"/>
      <c r="C186" s="18"/>
      <c r="D186" s="170"/>
    </row>
    <row r="187" spans="1:4" ht="12.75">
      <c r="A187" s="148" t="s">
        <v>24</v>
      </c>
      <c r="B187" s="244"/>
      <c r="C187" s="18"/>
      <c r="D187" s="170"/>
    </row>
    <row r="188" spans="1:4" ht="12.75">
      <c r="A188" s="149" t="s">
        <v>161</v>
      </c>
      <c r="B188" s="244" t="s">
        <v>498</v>
      </c>
      <c r="C188" s="18"/>
      <c r="D188" s="170">
        <v>97739</v>
      </c>
    </row>
    <row r="189" spans="1:4" ht="25.5">
      <c r="A189" s="146" t="s">
        <v>321</v>
      </c>
      <c r="B189" s="244" t="s">
        <v>499</v>
      </c>
      <c r="C189" s="18">
        <v>1687</v>
      </c>
      <c r="D189" s="170">
        <v>108581</v>
      </c>
    </row>
    <row r="190" spans="1:4" ht="25.5">
      <c r="A190" s="146" t="s">
        <v>322</v>
      </c>
      <c r="B190" s="244" t="s">
        <v>500</v>
      </c>
      <c r="C190" s="18">
        <v>1039</v>
      </c>
      <c r="D190" s="170">
        <v>83394</v>
      </c>
    </row>
    <row r="191" spans="1:4" ht="12.75">
      <c r="A191" s="148" t="s">
        <v>323</v>
      </c>
      <c r="B191" s="244" t="s">
        <v>501</v>
      </c>
      <c r="C191" s="18"/>
      <c r="D191" s="170">
        <v>3325</v>
      </c>
    </row>
    <row r="192" spans="1:4" ht="12.75">
      <c r="A192" s="148" t="s">
        <v>324</v>
      </c>
      <c r="B192" s="244" t="s">
        <v>502</v>
      </c>
      <c r="C192" s="18">
        <v>556</v>
      </c>
      <c r="D192" s="170">
        <v>6</v>
      </c>
    </row>
    <row r="193" spans="1:4" ht="12.75">
      <c r="A193" s="148" t="s">
        <v>325</v>
      </c>
      <c r="B193" s="244" t="s">
        <v>503</v>
      </c>
      <c r="C193" s="18"/>
      <c r="D193" s="170"/>
    </row>
    <row r="194" spans="1:4" ht="12.75">
      <c r="A194" s="148" t="s">
        <v>326</v>
      </c>
      <c r="B194" s="244" t="s">
        <v>504</v>
      </c>
      <c r="C194" s="18"/>
      <c r="D194" s="170"/>
    </row>
    <row r="195" spans="1:4" ht="12.75">
      <c r="A195" s="148" t="s">
        <v>24</v>
      </c>
      <c r="B195" s="244" t="s">
        <v>505</v>
      </c>
      <c r="C195" s="18">
        <v>92</v>
      </c>
      <c r="D195" s="170">
        <v>21856</v>
      </c>
    </row>
    <row r="196" spans="1:4" ht="12.75">
      <c r="A196" s="148" t="s">
        <v>319</v>
      </c>
      <c r="B196" s="244" t="s">
        <v>506</v>
      </c>
      <c r="C196" s="18"/>
      <c r="D196" s="170"/>
    </row>
    <row r="197" spans="1:4" ht="25.5">
      <c r="A197" s="148" t="s">
        <v>327</v>
      </c>
      <c r="B197" s="244"/>
      <c r="C197" s="18"/>
      <c r="D197" s="170"/>
    </row>
    <row r="198" spans="1:4" ht="12.75">
      <c r="A198" s="148" t="s">
        <v>326</v>
      </c>
      <c r="B198" s="244"/>
      <c r="C198" s="18"/>
      <c r="D198" s="170"/>
    </row>
    <row r="199" spans="1:4" ht="12.75">
      <c r="A199" s="169"/>
      <c r="B199" s="244"/>
      <c r="C199" s="18"/>
      <c r="D199" s="170"/>
    </row>
    <row r="200" spans="1:4" ht="12.75">
      <c r="A200" s="169"/>
      <c r="B200" s="244"/>
      <c r="C200" s="18"/>
      <c r="D200" s="170"/>
    </row>
    <row r="201" spans="1:4" ht="13.5" thickBot="1">
      <c r="A201" s="138" t="s">
        <v>161</v>
      </c>
      <c r="B201" s="243" t="s">
        <v>507</v>
      </c>
      <c r="C201" s="39">
        <v>1687</v>
      </c>
      <c r="D201" s="40">
        <v>108581</v>
      </c>
    </row>
    <row r="202" ht="15.75">
      <c r="A202" s="168"/>
    </row>
    <row r="203" spans="1:4" ht="15.75">
      <c r="A203" s="142" t="s">
        <v>28</v>
      </c>
      <c r="B203" s="13"/>
      <c r="C203" s="13"/>
      <c r="D203" s="13"/>
    </row>
    <row r="204" spans="1:4" ht="15.75">
      <c r="A204" s="142" t="s">
        <v>29</v>
      </c>
      <c r="B204" s="13"/>
      <c r="C204" s="13"/>
      <c r="D204" s="13"/>
    </row>
    <row r="205" spans="1:4" ht="13.5" thickBot="1">
      <c r="A205" s="151"/>
      <c r="B205" s="13"/>
      <c r="C205" s="13"/>
      <c r="D205" s="13"/>
    </row>
    <row r="206" spans="1:4" ht="16.5" customHeight="1">
      <c r="A206" s="288" t="s">
        <v>188</v>
      </c>
      <c r="B206" s="289"/>
      <c r="C206" s="290" t="s">
        <v>234</v>
      </c>
      <c r="D206" s="292" t="s">
        <v>328</v>
      </c>
    </row>
    <row r="207" spans="1:4" ht="25.5" customHeight="1">
      <c r="A207" s="144" t="s">
        <v>314</v>
      </c>
      <c r="B207" s="143" t="s">
        <v>313</v>
      </c>
      <c r="C207" s="291"/>
      <c r="D207" s="293"/>
    </row>
    <row r="208" spans="1:4" ht="12.75">
      <c r="A208" s="144">
        <v>1</v>
      </c>
      <c r="B208" s="143">
        <v>2</v>
      </c>
      <c r="C208" s="143">
        <v>3</v>
      </c>
      <c r="D208" s="145">
        <v>4</v>
      </c>
    </row>
    <row r="209" spans="1:4" ht="12.75">
      <c r="A209" s="146" t="s">
        <v>329</v>
      </c>
      <c r="B209" s="242" t="s">
        <v>470</v>
      </c>
      <c r="C209" s="6">
        <v>1014</v>
      </c>
      <c r="D209" s="38">
        <v>74</v>
      </c>
    </row>
    <row r="210" spans="1:4" ht="12.75">
      <c r="A210" s="146" t="s">
        <v>275</v>
      </c>
      <c r="B210" s="242" t="s">
        <v>471</v>
      </c>
      <c r="C210" s="6">
        <v>11539</v>
      </c>
      <c r="D210" s="38">
        <v>0</v>
      </c>
    </row>
    <row r="211" spans="1:4" ht="12.75">
      <c r="A211" s="148" t="s">
        <v>277</v>
      </c>
      <c r="B211" s="244" t="s">
        <v>472</v>
      </c>
      <c r="C211" s="18">
        <v>2978</v>
      </c>
      <c r="D211" s="170">
        <v>0</v>
      </c>
    </row>
    <row r="212" spans="1:4" ht="12.75">
      <c r="A212" s="148" t="s">
        <v>274</v>
      </c>
      <c r="B212" s="244" t="s">
        <v>473</v>
      </c>
      <c r="C212" s="18">
        <v>168</v>
      </c>
      <c r="D212" s="170">
        <v>7</v>
      </c>
    </row>
    <row r="213" spans="1:4" ht="12.75">
      <c r="A213" s="148" t="s">
        <v>330</v>
      </c>
      <c r="B213" s="244" t="s">
        <v>474</v>
      </c>
      <c r="C213" s="18">
        <v>615928</v>
      </c>
      <c r="D213" s="170">
        <v>1181</v>
      </c>
    </row>
    <row r="214" spans="1:4" ht="12.75">
      <c r="A214" s="148" t="s">
        <v>331</v>
      </c>
      <c r="B214" s="244" t="s">
        <v>475</v>
      </c>
      <c r="C214" s="18">
        <v>631627</v>
      </c>
      <c r="D214" s="170">
        <v>1262</v>
      </c>
    </row>
    <row r="215" spans="1:4" ht="25.5">
      <c r="A215" s="148" t="s">
        <v>332</v>
      </c>
      <c r="B215" s="244" t="s">
        <v>476</v>
      </c>
      <c r="C215" s="18"/>
      <c r="D215" s="170"/>
    </row>
    <row r="216" spans="1:4" ht="12.75">
      <c r="A216" s="148" t="s">
        <v>333</v>
      </c>
      <c r="B216" s="244" t="s">
        <v>477</v>
      </c>
      <c r="C216" s="18">
        <v>14</v>
      </c>
      <c r="D216" s="170"/>
    </row>
    <row r="217" spans="1:4" ht="13.5" thickBot="1">
      <c r="A217" s="147" t="s">
        <v>334</v>
      </c>
      <c r="B217" s="243" t="s">
        <v>478</v>
      </c>
      <c r="C217" s="39"/>
      <c r="D217" s="40"/>
    </row>
    <row r="218" spans="1:2" ht="15.75">
      <c r="A218" s="181"/>
      <c r="B218" s="13"/>
    </row>
    <row r="219" spans="1:4" ht="15.75">
      <c r="A219" s="142" t="s">
        <v>30</v>
      </c>
      <c r="B219" s="13"/>
      <c r="C219" s="13"/>
      <c r="D219" s="13"/>
    </row>
    <row r="220" spans="1:4" ht="13.5" thickBot="1">
      <c r="A220" s="13"/>
      <c r="B220" s="13"/>
      <c r="C220" s="13"/>
      <c r="D220" s="13"/>
    </row>
    <row r="221" spans="1:4" ht="19.5" customHeight="1">
      <c r="A221" s="288" t="s">
        <v>188</v>
      </c>
      <c r="B221" s="289"/>
      <c r="C221" s="290" t="s">
        <v>1</v>
      </c>
      <c r="D221" s="292" t="s">
        <v>159</v>
      </c>
    </row>
    <row r="222" spans="1:4" ht="36" customHeight="1">
      <c r="A222" s="144" t="s">
        <v>314</v>
      </c>
      <c r="B222" s="143" t="s">
        <v>313</v>
      </c>
      <c r="C222" s="291"/>
      <c r="D222" s="293"/>
    </row>
    <row r="223" spans="1:4" ht="12.75">
      <c r="A223" s="144">
        <v>1</v>
      </c>
      <c r="B223" s="143">
        <v>2</v>
      </c>
      <c r="C223" s="143">
        <v>3</v>
      </c>
      <c r="D223" s="145">
        <v>4</v>
      </c>
    </row>
    <row r="224" spans="1:4" ht="12.75">
      <c r="A224" s="146" t="s">
        <v>335</v>
      </c>
      <c r="B224" s="242"/>
      <c r="C224" s="6"/>
      <c r="D224" s="38"/>
    </row>
    <row r="225" spans="1:4" ht="25.5">
      <c r="A225" s="146" t="s">
        <v>336</v>
      </c>
      <c r="B225" s="242"/>
      <c r="C225" s="6"/>
      <c r="D225" s="38"/>
    </row>
    <row r="226" spans="1:4" ht="12.75">
      <c r="A226" s="148" t="s">
        <v>337</v>
      </c>
      <c r="B226" s="244"/>
      <c r="C226" s="18"/>
      <c r="D226" s="170"/>
    </row>
    <row r="227" spans="1:4" ht="25.5">
      <c r="A227" s="148" t="s">
        <v>338</v>
      </c>
      <c r="B227" s="244"/>
      <c r="C227" s="18"/>
      <c r="D227" s="170"/>
    </row>
    <row r="228" spans="1:4" ht="12.75">
      <c r="A228" s="148" t="s">
        <v>339</v>
      </c>
      <c r="B228" s="244"/>
      <c r="C228" s="18"/>
      <c r="D228" s="170"/>
    </row>
    <row r="229" spans="1:4" ht="12.75">
      <c r="A229" s="148" t="s">
        <v>340</v>
      </c>
      <c r="B229" s="244"/>
      <c r="C229" s="18"/>
      <c r="D229" s="170"/>
    </row>
    <row r="230" spans="1:4" ht="12.75">
      <c r="A230" s="148"/>
      <c r="B230" s="244"/>
      <c r="C230" s="18"/>
      <c r="D230" s="170"/>
    </row>
    <row r="231" spans="1:4" ht="12.75">
      <c r="A231" s="148"/>
      <c r="B231" s="244"/>
      <c r="C231" s="18"/>
      <c r="D231" s="170"/>
    </row>
    <row r="232" spans="1:4" ht="12.75">
      <c r="A232" s="148" t="s">
        <v>341</v>
      </c>
      <c r="B232" s="244"/>
      <c r="C232" s="18"/>
      <c r="D232" s="170"/>
    </row>
    <row r="233" spans="1:4" ht="25.5">
      <c r="A233" s="146" t="s">
        <v>336</v>
      </c>
      <c r="B233" s="244"/>
      <c r="C233" s="18"/>
      <c r="D233" s="170"/>
    </row>
    <row r="234" spans="1:4" ht="12.75">
      <c r="A234" s="148" t="s">
        <v>342</v>
      </c>
      <c r="B234" s="244"/>
      <c r="C234" s="18"/>
      <c r="D234" s="170"/>
    </row>
    <row r="235" spans="1:4" ht="25.5">
      <c r="A235" s="148" t="s">
        <v>338</v>
      </c>
      <c r="B235" s="244"/>
      <c r="C235" s="18"/>
      <c r="D235" s="170"/>
    </row>
    <row r="236" spans="1:4" ht="12.75">
      <c r="A236" s="148" t="s">
        <v>339</v>
      </c>
      <c r="B236" s="244"/>
      <c r="C236" s="18"/>
      <c r="D236" s="170"/>
    </row>
    <row r="237" spans="1:4" ht="13.5" thickBot="1">
      <c r="A237" s="147" t="s">
        <v>340</v>
      </c>
      <c r="B237" s="243"/>
      <c r="C237" s="39"/>
      <c r="D237" s="40"/>
    </row>
    <row r="238" ht="15.75">
      <c r="A238" s="167"/>
    </row>
    <row r="239" spans="1:4" ht="15.75">
      <c r="A239" s="142" t="s">
        <v>31</v>
      </c>
      <c r="B239" s="13"/>
      <c r="C239" s="13"/>
      <c r="D239" s="13"/>
    </row>
    <row r="240" spans="1:4" ht="13.5" thickBot="1">
      <c r="A240" s="151"/>
      <c r="B240" s="19"/>
      <c r="C240" s="19"/>
      <c r="D240" s="13"/>
    </row>
    <row r="241" spans="1:4" ht="19.5" customHeight="1">
      <c r="A241" s="288" t="s">
        <v>188</v>
      </c>
      <c r="B241" s="289"/>
      <c r="C241" s="290" t="s">
        <v>343</v>
      </c>
      <c r="D241" s="292" t="s">
        <v>241</v>
      </c>
    </row>
    <row r="242" spans="1:4" ht="49.5" customHeight="1">
      <c r="A242" s="144" t="s">
        <v>314</v>
      </c>
      <c r="B242" s="143" t="s">
        <v>313</v>
      </c>
      <c r="C242" s="291"/>
      <c r="D242" s="293"/>
    </row>
    <row r="243" spans="1:4" ht="12.75">
      <c r="A243" s="144">
        <v>1</v>
      </c>
      <c r="B243" s="143">
        <v>2</v>
      </c>
      <c r="C243" s="143">
        <v>3</v>
      </c>
      <c r="D243" s="145">
        <v>4</v>
      </c>
    </row>
    <row r="244" spans="1:4" ht="12.75">
      <c r="A244" s="146" t="s">
        <v>344</v>
      </c>
      <c r="B244" s="242" t="s">
        <v>479</v>
      </c>
      <c r="C244" s="6">
        <v>14468</v>
      </c>
      <c r="D244" s="38"/>
    </row>
    <row r="245" spans="1:4" ht="12.75">
      <c r="A245" s="146" t="s">
        <v>158</v>
      </c>
      <c r="B245" s="242"/>
      <c r="C245" s="6">
        <v>14468</v>
      </c>
      <c r="D245" s="38"/>
    </row>
    <row r="246" spans="1:4" ht="12.75">
      <c r="A246" s="169"/>
      <c r="B246" s="244"/>
      <c r="C246" s="18"/>
      <c r="D246" s="170"/>
    </row>
    <row r="247" spans="1:4" ht="12.75">
      <c r="A247" s="169"/>
      <c r="B247" s="244"/>
      <c r="C247" s="18"/>
      <c r="D247" s="170"/>
    </row>
    <row r="248" spans="1:4" ht="13.5" thickBot="1">
      <c r="A248" s="169"/>
      <c r="B248" s="244"/>
      <c r="C248" s="18"/>
      <c r="D248" s="170"/>
    </row>
    <row r="249" spans="1:6" ht="21" customHeight="1">
      <c r="A249" s="307"/>
      <c r="B249" s="308"/>
      <c r="C249" s="290" t="s">
        <v>7</v>
      </c>
      <c r="D249" s="290" t="s">
        <v>345</v>
      </c>
      <c r="E249" s="290" t="s">
        <v>346</v>
      </c>
      <c r="F249" s="292" t="s">
        <v>8</v>
      </c>
    </row>
    <row r="250" spans="1:6" ht="22.5" customHeight="1">
      <c r="A250" s="309"/>
      <c r="B250" s="310"/>
      <c r="C250" s="291"/>
      <c r="D250" s="291"/>
      <c r="E250" s="291"/>
      <c r="F250" s="293"/>
    </row>
    <row r="251" spans="1:6" ht="12.75">
      <c r="A251" s="153" t="s">
        <v>347</v>
      </c>
      <c r="B251" s="249" t="s">
        <v>480</v>
      </c>
      <c r="C251" s="178"/>
      <c r="D251" s="178"/>
      <c r="E251" s="178"/>
      <c r="F251" s="258">
        <f>C251+D251-E251</f>
        <v>0</v>
      </c>
    </row>
    <row r="252" spans="1:6" ht="12.75">
      <c r="A252" s="153" t="s">
        <v>276</v>
      </c>
      <c r="B252" s="249"/>
      <c r="C252" s="178"/>
      <c r="D252" s="178"/>
      <c r="E252" s="178"/>
      <c r="F252" s="258">
        <f>C252+D252-E252</f>
        <v>0</v>
      </c>
    </row>
    <row r="253" spans="1:6" ht="12.75">
      <c r="A253" s="177"/>
      <c r="B253" s="249"/>
      <c r="C253" s="178"/>
      <c r="D253" s="178"/>
      <c r="E253" s="178"/>
      <c r="F253" s="258">
        <f>C253+D253-E253</f>
        <v>0</v>
      </c>
    </row>
    <row r="254" spans="1:6" ht="13.5" thickBot="1">
      <c r="A254" s="179"/>
      <c r="B254" s="245"/>
      <c r="C254" s="180"/>
      <c r="D254" s="180"/>
      <c r="E254" s="180"/>
      <c r="F254" s="258">
        <f>C254+D254-E254</f>
        <v>0</v>
      </c>
    </row>
    <row r="255" ht="15.75">
      <c r="A255" s="167"/>
    </row>
    <row r="256" spans="1:4" s="160" customFormat="1" ht="12.75">
      <c r="A256" s="182" t="s">
        <v>32</v>
      </c>
      <c r="B256" s="182" t="s">
        <v>35</v>
      </c>
      <c r="C256" s="154"/>
      <c r="D256" s="154"/>
    </row>
    <row r="257" spans="1:4" s="160" customFormat="1" ht="12.75">
      <c r="A257" s="182" t="s">
        <v>33</v>
      </c>
      <c r="B257" s="182" t="s">
        <v>36</v>
      </c>
      <c r="C257" s="154"/>
      <c r="D257" s="154"/>
    </row>
    <row r="258" spans="1:4" s="160" customFormat="1" ht="12.75">
      <c r="A258" s="182"/>
      <c r="B258" s="154"/>
      <c r="C258" s="154"/>
      <c r="D258" s="154"/>
    </row>
    <row r="259" spans="1:4" s="160" customFormat="1" ht="12.75">
      <c r="A259" s="182" t="s">
        <v>34</v>
      </c>
      <c r="B259" s="154"/>
      <c r="C259" s="154"/>
      <c r="D259" s="154"/>
    </row>
    <row r="260" spans="1:4" s="160" customFormat="1" ht="12.75">
      <c r="A260" s="154"/>
      <c r="B260" s="154"/>
      <c r="C260" s="154"/>
      <c r="D260" s="154"/>
    </row>
    <row r="261" spans="1:4" s="160" customFormat="1" ht="12.75">
      <c r="A261" s="52" t="s">
        <v>157</v>
      </c>
      <c r="B261" s="154"/>
      <c r="C261" s="154"/>
      <c r="D261" s="154"/>
    </row>
    <row r="262" spans="1:4" ht="15.75">
      <c r="A262" s="181"/>
      <c r="B262" s="13"/>
      <c r="C262" s="13"/>
      <c r="D262" s="13"/>
    </row>
  </sheetData>
  <sheetProtection password="CDA6" sheet="1" objects="1" scenarios="1"/>
  <mergeCells count="81">
    <mergeCell ref="E249:E250"/>
    <mergeCell ref="F249:F250"/>
    <mergeCell ref="A249:B250"/>
    <mergeCell ref="A241:B241"/>
    <mergeCell ref="C241:C242"/>
    <mergeCell ref="D241:D242"/>
    <mergeCell ref="C249:C250"/>
    <mergeCell ref="D249:D250"/>
    <mergeCell ref="A206:B206"/>
    <mergeCell ref="C206:C207"/>
    <mergeCell ref="D206:D207"/>
    <mergeCell ref="A221:B221"/>
    <mergeCell ref="C221:C222"/>
    <mergeCell ref="D221:D222"/>
    <mergeCell ref="F21:F22"/>
    <mergeCell ref="A36:B36"/>
    <mergeCell ref="C36:C37"/>
    <mergeCell ref="D36:D37"/>
    <mergeCell ref="A21:B21"/>
    <mergeCell ref="C21:C22"/>
    <mergeCell ref="D21:D22"/>
    <mergeCell ref="E21:E22"/>
    <mergeCell ref="F48:F49"/>
    <mergeCell ref="A64:B64"/>
    <mergeCell ref="C64:C65"/>
    <mergeCell ref="D64:D65"/>
    <mergeCell ref="A48:B48"/>
    <mergeCell ref="C48:C49"/>
    <mergeCell ref="D48:D49"/>
    <mergeCell ref="E48:E49"/>
    <mergeCell ref="C83:C84"/>
    <mergeCell ref="D83:D84"/>
    <mergeCell ref="B83:B84"/>
    <mergeCell ref="A90:A91"/>
    <mergeCell ref="B90:B91"/>
    <mergeCell ref="C90:C91"/>
    <mergeCell ref="D90:D91"/>
    <mergeCell ref="A83:A84"/>
    <mergeCell ref="F97:F98"/>
    <mergeCell ref="A107:B107"/>
    <mergeCell ref="C107:C108"/>
    <mergeCell ref="D107:D108"/>
    <mergeCell ref="A97:B97"/>
    <mergeCell ref="C97:C98"/>
    <mergeCell ref="D97:D98"/>
    <mergeCell ref="E97:E98"/>
    <mergeCell ref="F117:F118"/>
    <mergeCell ref="A125:A126"/>
    <mergeCell ref="B125:B126"/>
    <mergeCell ref="C125:C126"/>
    <mergeCell ref="D125:D126"/>
    <mergeCell ref="A117:B117"/>
    <mergeCell ref="C117:C118"/>
    <mergeCell ref="D117:D118"/>
    <mergeCell ref="E117:E118"/>
    <mergeCell ref="C2:E2"/>
    <mergeCell ref="C3:E3"/>
    <mergeCell ref="A136:B136"/>
    <mergeCell ref="C136:C137"/>
    <mergeCell ref="D136:D137"/>
    <mergeCell ref="E136:E137"/>
    <mergeCell ref="A129:A130"/>
    <mergeCell ref="B129:B130"/>
    <mergeCell ref="C129:C130"/>
    <mergeCell ref="D129:D130"/>
    <mergeCell ref="F153:F154"/>
    <mergeCell ref="C152:D152"/>
    <mergeCell ref="E152:F152"/>
    <mergeCell ref="E153:E154"/>
    <mergeCell ref="F136:F137"/>
    <mergeCell ref="A144:A145"/>
    <mergeCell ref="B144:B145"/>
    <mergeCell ref="C144:C145"/>
    <mergeCell ref="D144:D145"/>
    <mergeCell ref="A177:B177"/>
    <mergeCell ref="C177:C178"/>
    <mergeCell ref="D177:D178"/>
    <mergeCell ref="C153:C154"/>
    <mergeCell ref="D153:D154"/>
    <mergeCell ref="A152:A153"/>
    <mergeCell ref="B152:B154"/>
  </mergeCells>
  <printOptions/>
  <pageMargins left="0.39" right="0.47" top="0.27" bottom="0.31" header="0.18" footer="0.18"/>
  <pageSetup horizontalDpi="180" verticalDpi="180" orientation="portrait" paperSize="9" scale="90" r:id="rId1"/>
  <headerFooter alignWithMargins="0">
    <oddFooter>&amp;CСтраница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57"/>
  <sheetViews>
    <sheetView workbookViewId="0" topLeftCell="A1">
      <selection activeCell="H45" sqref="H45"/>
    </sheetView>
  </sheetViews>
  <sheetFormatPr defaultColWidth="9.00390625" defaultRowHeight="12.75"/>
  <cols>
    <col min="1" max="1" width="50.00390625" style="7" customWidth="1"/>
    <col min="2" max="2" width="6.25390625" style="7" customWidth="1"/>
    <col min="3" max="3" width="12.875" style="7" customWidth="1"/>
    <col min="4" max="4" width="12.375" style="7" customWidth="1"/>
    <col min="5" max="5" width="11.625" style="7" customWidth="1"/>
    <col min="6" max="16384" width="9.00390625" style="7" customWidth="1"/>
  </cols>
  <sheetData>
    <row r="1" spans="1:5" ht="12.75">
      <c r="A1" s="157"/>
      <c r="B1" s="157"/>
      <c r="C1" s="193"/>
      <c r="D1" s="13"/>
      <c r="E1" s="194" t="s">
        <v>281</v>
      </c>
    </row>
    <row r="2" spans="1:5" ht="12.75">
      <c r="A2" s="157"/>
      <c r="B2" s="157"/>
      <c r="C2" s="311" t="s">
        <v>282</v>
      </c>
      <c r="D2" s="311"/>
      <c r="E2" s="311"/>
    </row>
    <row r="3" spans="1:5" ht="12.75">
      <c r="A3" s="160"/>
      <c r="B3" s="161"/>
      <c r="C3" s="312" t="s">
        <v>286</v>
      </c>
      <c r="D3" s="312"/>
      <c r="E3" s="312"/>
    </row>
    <row r="4" spans="1:5" ht="15">
      <c r="A4" s="196"/>
      <c r="B4" s="197" t="s">
        <v>350</v>
      </c>
      <c r="C4" s="195"/>
      <c r="D4" s="195"/>
      <c r="E4" s="184"/>
    </row>
    <row r="5" spans="1:5" ht="13.5" thickBot="1">
      <c r="A5" s="131"/>
      <c r="B5" s="131"/>
      <c r="C5" s="131"/>
      <c r="D5" s="161"/>
      <c r="E5" s="186" t="s">
        <v>69</v>
      </c>
    </row>
    <row r="6" spans="1:5" ht="12.75">
      <c r="A6" s="133" t="s">
        <v>529</v>
      </c>
      <c r="B6" s="157"/>
      <c r="C6" s="131" t="s">
        <v>352</v>
      </c>
      <c r="E6" s="187" t="s">
        <v>351</v>
      </c>
    </row>
    <row r="7" spans="1:5" ht="12.75">
      <c r="A7" s="131"/>
      <c r="B7" s="161"/>
      <c r="C7" s="131" t="s">
        <v>70</v>
      </c>
      <c r="E7" s="188"/>
    </row>
    <row r="8" spans="1:5" ht="12.75">
      <c r="A8" s="131" t="s">
        <v>515</v>
      </c>
      <c r="B8" s="161"/>
      <c r="C8" s="131" t="s">
        <v>71</v>
      </c>
      <c r="E8" s="189"/>
    </row>
    <row r="9" spans="1:5" ht="12.75">
      <c r="A9" s="131" t="s">
        <v>72</v>
      </c>
      <c r="B9" s="161"/>
      <c r="C9" s="131"/>
      <c r="E9" s="189"/>
    </row>
    <row r="10" spans="1:5" ht="12.75">
      <c r="A10" s="131" t="s">
        <v>512</v>
      </c>
      <c r="B10" s="161"/>
      <c r="C10" s="131" t="s">
        <v>74</v>
      </c>
      <c r="E10" s="190"/>
    </row>
    <row r="11" spans="1:5" ht="12.75">
      <c r="A11" s="131" t="s">
        <v>516</v>
      </c>
      <c r="B11" s="161"/>
      <c r="C11" s="131" t="s">
        <v>75</v>
      </c>
      <c r="E11" s="189"/>
    </row>
    <row r="12" spans="1:5" ht="12.75">
      <c r="A12" s="131" t="s">
        <v>76</v>
      </c>
      <c r="B12" s="161"/>
      <c r="C12" s="131" t="s">
        <v>285</v>
      </c>
      <c r="E12" s="189"/>
    </row>
    <row r="13" spans="1:5" ht="12.75">
      <c r="A13" s="131" t="s">
        <v>513</v>
      </c>
      <c r="B13" s="161"/>
      <c r="C13" s="131"/>
      <c r="E13" s="191"/>
    </row>
    <row r="14" spans="1:5" ht="13.5" thickBot="1">
      <c r="A14" s="131" t="s">
        <v>296</v>
      </c>
      <c r="B14" s="161"/>
      <c r="C14" s="131" t="s">
        <v>78</v>
      </c>
      <c r="E14" s="192" t="s">
        <v>79</v>
      </c>
    </row>
    <row r="15" spans="1:5" ht="12.75">
      <c r="A15" s="131" t="s">
        <v>511</v>
      </c>
      <c r="B15" s="131"/>
      <c r="C15" s="131"/>
      <c r="E15" s="184"/>
    </row>
    <row r="16" spans="1:5" ht="12.75">
      <c r="A16" s="131"/>
      <c r="B16" s="131"/>
      <c r="C16" s="131"/>
      <c r="D16" s="131"/>
      <c r="E16" s="161"/>
    </row>
    <row r="17" spans="1:5" ht="12.75">
      <c r="A17" s="15"/>
      <c r="B17" s="15"/>
      <c r="C17" s="184"/>
      <c r="D17" s="185" t="s">
        <v>80</v>
      </c>
      <c r="E17" s="12"/>
    </row>
    <row r="18" spans="1:5" ht="12.75">
      <c r="A18" s="15"/>
      <c r="B18" s="15"/>
      <c r="C18" s="184"/>
      <c r="D18" s="185" t="s">
        <v>81</v>
      </c>
      <c r="E18" s="12"/>
    </row>
    <row r="19" spans="1:4" ht="13.5" thickBot="1">
      <c r="A19" s="13"/>
      <c r="B19" s="13"/>
      <c r="C19" s="13"/>
      <c r="D19" s="13"/>
    </row>
    <row r="20" spans="1:4" ht="21.75" customHeight="1">
      <c r="A20" s="288" t="s">
        <v>188</v>
      </c>
      <c r="B20" s="289"/>
      <c r="C20" s="290" t="s">
        <v>234</v>
      </c>
      <c r="D20" s="292" t="s">
        <v>328</v>
      </c>
    </row>
    <row r="21" spans="1:4" ht="18.75" customHeight="1">
      <c r="A21" s="144" t="s">
        <v>314</v>
      </c>
      <c r="B21" s="143" t="s">
        <v>313</v>
      </c>
      <c r="C21" s="291"/>
      <c r="D21" s="293"/>
    </row>
    <row r="22" spans="1:4" ht="12.75">
      <c r="A22" s="144">
        <v>1</v>
      </c>
      <c r="B22" s="143">
        <v>2</v>
      </c>
      <c r="C22" s="143">
        <v>3</v>
      </c>
      <c r="D22" s="145">
        <v>4</v>
      </c>
    </row>
    <row r="23" spans="1:4" ht="12.75">
      <c r="A23" s="146" t="s">
        <v>353</v>
      </c>
      <c r="B23" s="6">
        <v>100</v>
      </c>
      <c r="C23" s="6"/>
      <c r="D23" s="38"/>
    </row>
    <row r="24" spans="1:4" ht="12.75">
      <c r="A24" s="183" t="s">
        <v>354</v>
      </c>
      <c r="B24" s="6"/>
      <c r="C24" s="6"/>
      <c r="D24" s="38"/>
    </row>
    <row r="25" spans="1:4" ht="12.75">
      <c r="A25" s="146" t="s">
        <v>355</v>
      </c>
      <c r="B25" s="6">
        <v>210</v>
      </c>
      <c r="C25" s="6"/>
      <c r="D25" s="38"/>
    </row>
    <row r="26" spans="1:4" ht="12.75">
      <c r="A26" s="146" t="s">
        <v>356</v>
      </c>
      <c r="B26" s="6">
        <v>220</v>
      </c>
      <c r="C26" s="6"/>
      <c r="D26" s="38"/>
    </row>
    <row r="27" spans="1:4" ht="12.75">
      <c r="A27" s="146" t="s">
        <v>357</v>
      </c>
      <c r="B27" s="6">
        <v>230</v>
      </c>
      <c r="C27" s="6"/>
      <c r="D27" s="38"/>
    </row>
    <row r="28" spans="1:4" ht="25.5">
      <c r="A28" s="146" t="s">
        <v>358</v>
      </c>
      <c r="B28" s="6">
        <v>240</v>
      </c>
      <c r="C28" s="6"/>
      <c r="D28" s="38"/>
    </row>
    <row r="29" spans="1:4" ht="12.75">
      <c r="A29" s="146" t="s">
        <v>278</v>
      </c>
      <c r="B29" s="6">
        <v>250</v>
      </c>
      <c r="C29" s="6">
        <v>90418</v>
      </c>
      <c r="D29" s="38"/>
    </row>
    <row r="30" spans="1:4" ht="12.75">
      <c r="A30" s="146" t="s">
        <v>359</v>
      </c>
      <c r="B30" s="6">
        <v>260</v>
      </c>
      <c r="C30" s="6">
        <v>90418</v>
      </c>
      <c r="D30" s="38"/>
    </row>
    <row r="31" spans="1:4" ht="12.75">
      <c r="A31" s="198" t="s">
        <v>360</v>
      </c>
      <c r="B31" s="6"/>
      <c r="C31" s="6"/>
      <c r="D31" s="38"/>
    </row>
    <row r="32" spans="1:4" ht="12.75">
      <c r="A32" s="146" t="s">
        <v>361</v>
      </c>
      <c r="B32" s="6">
        <v>310</v>
      </c>
      <c r="C32" s="6"/>
      <c r="D32" s="38"/>
    </row>
    <row r="33" spans="1:4" ht="12.75">
      <c r="A33" s="146" t="s">
        <v>158</v>
      </c>
      <c r="B33" s="6"/>
      <c r="C33" s="6"/>
      <c r="D33" s="38"/>
    </row>
    <row r="34" spans="1:4" ht="12.75">
      <c r="A34" s="146" t="s">
        <v>362</v>
      </c>
      <c r="B34" s="6">
        <v>311</v>
      </c>
      <c r="C34" s="6"/>
      <c r="D34" s="38"/>
    </row>
    <row r="35" spans="1:4" ht="25.5">
      <c r="A35" s="146" t="s">
        <v>363</v>
      </c>
      <c r="B35" s="6">
        <v>312</v>
      </c>
      <c r="C35" s="6"/>
      <c r="D35" s="38"/>
    </row>
    <row r="36" spans="1:4" ht="12.75">
      <c r="A36" s="146" t="s">
        <v>364</v>
      </c>
      <c r="B36" s="6">
        <v>313</v>
      </c>
      <c r="C36" s="6"/>
      <c r="D36" s="38"/>
    </row>
    <row r="37" spans="1:4" ht="12.75">
      <c r="A37" s="146" t="s">
        <v>365</v>
      </c>
      <c r="B37" s="6">
        <v>320</v>
      </c>
      <c r="C37" s="6"/>
      <c r="D37" s="38"/>
    </row>
    <row r="38" spans="1:4" ht="12.75">
      <c r="A38" s="146" t="s">
        <v>158</v>
      </c>
      <c r="B38" s="6"/>
      <c r="C38" s="6"/>
      <c r="D38" s="38"/>
    </row>
    <row r="39" spans="1:4" ht="25.5">
      <c r="A39" s="146" t="s">
        <v>366</v>
      </c>
      <c r="B39" s="6">
        <v>321</v>
      </c>
      <c r="C39" s="6"/>
      <c r="D39" s="38"/>
    </row>
    <row r="40" spans="1:4" ht="12.75">
      <c r="A40" s="146" t="s">
        <v>367</v>
      </c>
      <c r="B40" s="6">
        <v>322</v>
      </c>
      <c r="C40" s="6"/>
      <c r="D40" s="38"/>
    </row>
    <row r="41" spans="1:4" ht="14.25" customHeight="1">
      <c r="A41" s="146" t="s">
        <v>368</v>
      </c>
      <c r="B41" s="6">
        <v>323</v>
      </c>
      <c r="C41" s="6"/>
      <c r="D41" s="38"/>
    </row>
    <row r="42" spans="1:4" ht="12.75">
      <c r="A42" s="146" t="s">
        <v>369</v>
      </c>
      <c r="B42" s="6">
        <v>324</v>
      </c>
      <c r="C42" s="6"/>
      <c r="D42" s="38"/>
    </row>
    <row r="43" spans="1:4" ht="12.75">
      <c r="A43" s="146" t="s">
        <v>370</v>
      </c>
      <c r="B43" s="6">
        <v>324</v>
      </c>
      <c r="C43" s="6"/>
      <c r="D43" s="38"/>
    </row>
    <row r="44" spans="1:4" ht="12.75">
      <c r="A44" s="146" t="s">
        <v>371</v>
      </c>
      <c r="B44" s="6">
        <v>325</v>
      </c>
      <c r="C44" s="6"/>
      <c r="D44" s="38"/>
    </row>
    <row r="45" spans="1:4" ht="12.75">
      <c r="A45" s="146" t="s">
        <v>372</v>
      </c>
      <c r="B45" s="6">
        <v>326</v>
      </c>
      <c r="C45" s="6"/>
      <c r="D45" s="38"/>
    </row>
    <row r="46" spans="1:4" ht="25.5">
      <c r="A46" s="146" t="s">
        <v>373</v>
      </c>
      <c r="B46" s="6">
        <v>330</v>
      </c>
      <c r="C46" s="6"/>
      <c r="D46" s="38"/>
    </row>
    <row r="47" spans="1:4" ht="25.5">
      <c r="A47" s="146" t="s">
        <v>374</v>
      </c>
      <c r="B47" s="6">
        <v>340</v>
      </c>
      <c r="C47" s="6"/>
      <c r="D47" s="38"/>
    </row>
    <row r="48" spans="1:4" ht="12.75">
      <c r="A48" s="146" t="s">
        <v>278</v>
      </c>
      <c r="B48" s="6">
        <v>350</v>
      </c>
      <c r="C48" s="6">
        <v>14468</v>
      </c>
      <c r="D48" s="38"/>
    </row>
    <row r="49" spans="1:4" ht="12.75">
      <c r="A49" s="146" t="s">
        <v>375</v>
      </c>
      <c r="B49" s="6">
        <v>360</v>
      </c>
      <c r="C49" s="6">
        <v>14468</v>
      </c>
      <c r="D49" s="38"/>
    </row>
    <row r="50" spans="1:4" ht="13.5" thickBot="1">
      <c r="A50" s="147" t="s">
        <v>376</v>
      </c>
      <c r="B50" s="39">
        <v>400</v>
      </c>
      <c r="C50" s="39">
        <v>75950</v>
      </c>
      <c r="D50" s="40"/>
    </row>
    <row r="52" spans="1:5" ht="12.75">
      <c r="A52" s="182" t="s">
        <v>32</v>
      </c>
      <c r="B52" s="182" t="s">
        <v>377</v>
      </c>
      <c r="C52" s="154"/>
      <c r="D52" s="154"/>
      <c r="E52" s="154"/>
    </row>
    <row r="53" spans="1:5" ht="12.75">
      <c r="A53" s="182" t="s">
        <v>33</v>
      </c>
      <c r="B53" s="182" t="s">
        <v>36</v>
      </c>
      <c r="C53" s="154"/>
      <c r="D53" s="154"/>
      <c r="E53" s="154"/>
    </row>
    <row r="54" spans="1:5" ht="12.75">
      <c r="A54" s="182"/>
      <c r="B54" s="154"/>
      <c r="C54" s="154"/>
      <c r="D54" s="154"/>
      <c r="E54" s="154"/>
    </row>
    <row r="55" spans="1:5" ht="12.75">
      <c r="A55" s="182" t="s">
        <v>34</v>
      </c>
      <c r="B55" s="154"/>
      <c r="C55" s="154"/>
      <c r="D55" s="154"/>
      <c r="E55" s="154"/>
    </row>
    <row r="56" spans="1:5" ht="12.75">
      <c r="A56" s="154"/>
      <c r="B56" s="154"/>
      <c r="C56" s="154"/>
      <c r="D56" s="154"/>
      <c r="E56" s="154"/>
    </row>
    <row r="57" spans="1:5" ht="12.75">
      <c r="A57" s="52" t="s">
        <v>157</v>
      </c>
      <c r="B57" s="154"/>
      <c r="C57" s="154"/>
      <c r="D57" s="154"/>
      <c r="E57" s="154"/>
    </row>
  </sheetData>
  <sheetProtection password="CDA6" sheet="1" objects="1" scenarios="1"/>
  <mergeCells count="5">
    <mergeCell ref="C2:E2"/>
    <mergeCell ref="C3:E3"/>
    <mergeCell ref="A20:B20"/>
    <mergeCell ref="C20:C21"/>
    <mergeCell ref="D20:D21"/>
  </mergeCells>
  <printOptions/>
  <pageMargins left="0.38" right="0.28" top="0.3" bottom="0.37" header="0.24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</dc:creator>
  <cp:keywords/>
  <dc:description/>
  <cp:lastModifiedBy>user</cp:lastModifiedBy>
  <cp:lastPrinted>2009-04-21T13:02:05Z</cp:lastPrinted>
  <dcterms:created xsi:type="dcterms:W3CDTF">1998-08-04T07:16:15Z</dcterms:created>
  <dcterms:modified xsi:type="dcterms:W3CDTF">2009-04-27T05:08:26Z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